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120" yWindow="105" windowWidth="15120" windowHeight="8010" activeTab="7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8" r:id="rId6"/>
    <sheet name="прил 7" sheetId="7" r:id="rId7"/>
    <sheet name="прил 8" sheetId="6" r:id="rId8"/>
  </sheets>
  <definedNames>
    <definedName name="_xlnm.Print_Area" localSheetId="2">'прил 3'!$A$1:$E$79</definedName>
    <definedName name="_xlnm.Print_Area" localSheetId="5">'прил 6'!$A$1:$G$54</definedName>
  </definedNames>
  <calcPr calcId="125725"/>
</workbook>
</file>

<file path=xl/calcChain.xml><?xml version="1.0" encoding="utf-8"?>
<calcChain xmlns="http://schemas.openxmlformats.org/spreadsheetml/2006/main">
  <c r="A28" i="6"/>
  <c r="A26"/>
  <c r="A29" i="7"/>
  <c r="A27"/>
  <c r="F42" i="8"/>
  <c r="F41"/>
  <c r="E42"/>
  <c r="E41"/>
  <c r="C41"/>
  <c r="A42"/>
  <c r="A41"/>
  <c r="A30"/>
  <c r="A24"/>
  <c r="A40" i="5"/>
  <c r="A38"/>
  <c r="A41" i="4"/>
  <c r="A39"/>
  <c r="E49" i="3"/>
  <c r="E48"/>
  <c r="C48"/>
  <c r="A49"/>
  <c r="A48"/>
  <c r="C24" i="6"/>
  <c r="A25"/>
  <c r="A24"/>
  <c r="B25" i="7"/>
  <c r="A26"/>
  <c r="A25"/>
  <c r="C22" i="8"/>
  <c r="F29"/>
  <c r="F28"/>
  <c r="E29"/>
  <c r="E28"/>
  <c r="C28"/>
  <c r="A29"/>
  <c r="A28"/>
  <c r="A23"/>
  <c r="A22"/>
  <c r="C36" i="5"/>
  <c r="A37"/>
  <c r="A36"/>
  <c r="B37" i="4"/>
  <c r="A38"/>
  <c r="A37"/>
  <c r="E29" i="3"/>
  <c r="E28"/>
  <c r="C28"/>
  <c r="E23"/>
  <c r="E22"/>
  <c r="C22"/>
  <c r="D33" i="4"/>
  <c r="D32" s="1"/>
  <c r="D31" s="1"/>
  <c r="D30" s="1"/>
  <c r="E43" i="3"/>
  <c r="E42" s="1"/>
  <c r="E41" s="1"/>
  <c r="E40" s="1"/>
  <c r="E39" s="1"/>
  <c r="E38" s="1"/>
  <c r="E32" i="5" l="1"/>
  <c r="E31" s="1"/>
  <c r="E30" s="1"/>
  <c r="E29" s="1"/>
  <c r="D34" i="2"/>
  <c r="C34"/>
  <c r="D32"/>
  <c r="C32"/>
  <c r="C32" i="1"/>
  <c r="D23" i="4" l="1"/>
  <c r="E22" i="5" s="1"/>
  <c r="D35" i="4"/>
  <c r="E34" i="5" s="1"/>
  <c r="E33" s="1"/>
  <c r="E74" i="3"/>
  <c r="E73" s="1"/>
  <c r="E72" s="1"/>
  <c r="E71" s="1"/>
  <c r="E70" s="1"/>
  <c r="E69" s="1"/>
  <c r="C34" i="1"/>
  <c r="D34" i="4" l="1"/>
  <c r="E21" i="5"/>
  <c r="E20" s="1"/>
  <c r="E19" s="1"/>
  <c r="D22" i="4"/>
  <c r="D21" s="1"/>
  <c r="D20" s="1"/>
  <c r="E58" i="3"/>
  <c r="E57" s="1"/>
  <c r="E56" s="1"/>
  <c r="E55" s="1"/>
  <c r="E54" s="1"/>
  <c r="E53" s="1"/>
  <c r="E18" s="1"/>
  <c r="F51" i="8" l="1"/>
  <c r="F50" s="1"/>
  <c r="F49" s="1"/>
  <c r="F48" s="1"/>
  <c r="F47" s="1"/>
  <c r="F46" s="1"/>
  <c r="E51"/>
  <c r="E50" s="1"/>
  <c r="E65" i="3"/>
  <c r="E28" i="7"/>
  <c r="F27" i="6" s="1"/>
  <c r="F26" s="1"/>
  <c r="E23" i="7"/>
  <c r="E22" s="1"/>
  <c r="E21" s="1"/>
  <c r="E39"/>
  <c r="E38" s="1"/>
  <c r="E37"/>
  <c r="F36" i="6" s="1"/>
  <c r="E36" i="7"/>
  <c r="F35" i="6" s="1"/>
  <c r="E34" i="7"/>
  <c r="E33" s="1"/>
  <c r="E32"/>
  <c r="F31" i="6" s="1"/>
  <c r="E31" i="7"/>
  <c r="F30" i="6" s="1"/>
  <c r="E30" i="7"/>
  <c r="D39"/>
  <c r="E38" i="6" s="1"/>
  <c r="E37" s="1"/>
  <c r="D37" i="7"/>
  <c r="E36" i="6" s="1"/>
  <c r="D36" i="7"/>
  <c r="E35" i="6" s="1"/>
  <c r="D34" i="7"/>
  <c r="E33" i="6" s="1"/>
  <c r="E32" s="1"/>
  <c r="D32" i="7"/>
  <c r="E31" i="6" s="1"/>
  <c r="D31" i="7"/>
  <c r="E30" i="6" s="1"/>
  <c r="D30" i="7"/>
  <c r="D28"/>
  <c r="E27" i="6" s="1"/>
  <c r="E26" s="1"/>
  <c r="D23" i="7"/>
  <c r="E22" i="6" s="1"/>
  <c r="E21" s="1"/>
  <c r="E20" s="1"/>
  <c r="F56" i="8"/>
  <c r="F55" s="1"/>
  <c r="F54" s="1"/>
  <c r="F53" s="1"/>
  <c r="E56"/>
  <c r="E55" s="1"/>
  <c r="E54" s="1"/>
  <c r="E53" s="1"/>
  <c r="E49"/>
  <c r="E48" s="1"/>
  <c r="E47" s="1"/>
  <c r="E46" s="1"/>
  <c r="F43"/>
  <c r="F40" s="1"/>
  <c r="F39" s="1"/>
  <c r="F38" s="1"/>
  <c r="E43"/>
  <c r="E40" s="1"/>
  <c r="E39" s="1"/>
  <c r="E38" s="1"/>
  <c r="F36"/>
  <c r="E36"/>
  <c r="E35" s="1"/>
  <c r="E34" s="1"/>
  <c r="F35"/>
  <c r="F34" s="1"/>
  <c r="F30"/>
  <c r="F27" s="1"/>
  <c r="F26" s="1"/>
  <c r="E30"/>
  <c r="E27" s="1"/>
  <c r="E26" s="1"/>
  <c r="F24"/>
  <c r="F21" s="1"/>
  <c r="F23" s="1"/>
  <c r="E24"/>
  <c r="E21" s="1"/>
  <c r="E23" s="1"/>
  <c r="D30" i="2"/>
  <c r="C30"/>
  <c r="D27"/>
  <c r="D25" s="1"/>
  <c r="C27"/>
  <c r="C25" s="1"/>
  <c r="D23"/>
  <c r="C23"/>
  <c r="D21"/>
  <c r="D20" s="1"/>
  <c r="C21"/>
  <c r="C20" s="1"/>
  <c r="C30" i="1"/>
  <c r="C27"/>
  <c r="C25" s="1"/>
  <c r="C23"/>
  <c r="C21"/>
  <c r="C20" s="1"/>
  <c r="F20" i="8" l="1"/>
  <c r="F19" s="1"/>
  <c r="F18" s="1"/>
  <c r="F22"/>
  <c r="E20"/>
  <c r="E22"/>
  <c r="C19" i="2"/>
  <c r="C18" s="1"/>
  <c r="D38" i="7"/>
  <c r="D19" i="2"/>
  <c r="D18" s="1"/>
  <c r="D22" i="7"/>
  <c r="D21" s="1"/>
  <c r="E27"/>
  <c r="D33"/>
  <c r="D29"/>
  <c r="F33" i="6"/>
  <c r="F32" s="1"/>
  <c r="D27" i="7"/>
  <c r="F38" i="6"/>
  <c r="F37" s="1"/>
  <c r="F22"/>
  <c r="E29" i="7"/>
  <c r="F29" i="6"/>
  <c r="F28" s="1"/>
  <c r="F34"/>
  <c r="D35" i="7"/>
  <c r="E35"/>
  <c r="E29" i="6"/>
  <c r="E28" s="1"/>
  <c r="E19" i="8"/>
  <c r="E18" s="1"/>
  <c r="E19" i="6"/>
  <c r="E18" s="1"/>
  <c r="E34"/>
  <c r="C19" i="1"/>
  <c r="C18" s="1"/>
  <c r="F23" i="6" l="1"/>
  <c r="E23"/>
  <c r="D24" i="7"/>
  <c r="E24"/>
  <c r="F21" i="6"/>
  <c r="D20" i="7"/>
  <c r="D19" s="1"/>
  <c r="E20"/>
  <c r="E19" s="1"/>
  <c r="E26" l="1"/>
  <c r="E25"/>
  <c r="F25" i="6"/>
  <c r="F24"/>
  <c r="E17"/>
  <c r="E16" s="1"/>
  <c r="E24"/>
  <c r="E25"/>
  <c r="D25" i="7"/>
  <c r="D26"/>
  <c r="F20" i="6"/>
  <c r="F19" s="1"/>
  <c r="D18" i="7"/>
  <c r="E18"/>
  <c r="D49" i="4"/>
  <c r="E48" i="5" s="1"/>
  <c r="D48" i="4"/>
  <c r="E47" i="5" s="1"/>
  <c r="D46" i="4"/>
  <c r="E45" i="5" s="1"/>
  <c r="E44" s="1"/>
  <c r="D44" i="4"/>
  <c r="E43" i="5" s="1"/>
  <c r="D43" i="4"/>
  <c r="E42" i="5" s="1"/>
  <c r="D42" i="4"/>
  <c r="E41" i="5" s="1"/>
  <c r="D40" i="4"/>
  <c r="E39" i="5" s="1"/>
  <c r="E38" s="1"/>
  <c r="D27" i="4"/>
  <c r="D26" s="1"/>
  <c r="D29"/>
  <c r="E28" i="5" s="1"/>
  <c r="E27" s="1"/>
  <c r="E24" i="3"/>
  <c r="E21" s="1"/>
  <c r="E20" s="1"/>
  <c r="E30"/>
  <c r="E27" s="1"/>
  <c r="E26" s="1"/>
  <c r="E36"/>
  <c r="E35" s="1"/>
  <c r="E34" s="1"/>
  <c r="E50"/>
  <c r="E47" s="1"/>
  <c r="E46" s="1"/>
  <c r="E45" s="1"/>
  <c r="E67"/>
  <c r="F18" i="6" l="1"/>
  <c r="F17" s="1"/>
  <c r="F16" s="1"/>
  <c r="D45" i="4"/>
  <c r="D39"/>
  <c r="D28"/>
  <c r="E46" i="5"/>
  <c r="E26"/>
  <c r="D41" i="4"/>
  <c r="E40" i="5"/>
  <c r="D47" i="4"/>
  <c r="E64" i="3"/>
  <c r="E63" s="1"/>
  <c r="E19"/>
  <c r="E35" i="5" l="1"/>
  <c r="D36" i="4"/>
  <c r="E25" i="5"/>
  <c r="E24" s="1"/>
  <c r="E23" s="1"/>
  <c r="E18" s="1"/>
  <c r="D25" i="4"/>
  <c r="D24" s="1"/>
  <c r="D19" s="1"/>
  <c r="E62" i="3"/>
  <c r="E61" s="1"/>
  <c r="E60" s="1"/>
  <c r="E36" i="5" l="1"/>
  <c r="E37"/>
  <c r="D37" i="4"/>
  <c r="D38"/>
  <c r="E17" i="5"/>
  <c r="E16" s="1"/>
  <c r="D18" i="4"/>
</calcChain>
</file>

<file path=xl/sharedStrings.xml><?xml version="1.0" encoding="utf-8"?>
<sst xmlns="http://schemas.openxmlformats.org/spreadsheetml/2006/main" count="673" uniqueCount="180">
  <si>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</si>
  <si>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</si>
  <si>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</si>
  <si>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</si>
  <si>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</si>
  <si>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</si>
  <si>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</si>
  <si>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</si>
  <si>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</si>
  <si>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</si>
  <si>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</si>
  <si>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</si>
  <si>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</si>
  <si>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</si>
  <si>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</si>
  <si>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</si>
  <si>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</si>
  <si>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</si>
  <si>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</si>
  <si>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</si>
  <si>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</si>
  <si>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</si>
  <si>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</si>
  <si>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</si>
  <si>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</si>
  <si>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</si>
  <si>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</si>
  <si>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</si>
  <si>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</si>
  <si>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</si>
  <si>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</si>
  <si>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</si>
  <si>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</si>
  <si>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</si>
  <si>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</si>
  <si>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</si>
  <si>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</si>
  <si>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</si>
  <si>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</si>
  <si>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</si>
  <si>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</si>
  <si>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</si>
  <si>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</si>
  <si>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</si>
  <si>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</si>
  <si>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</si>
  <si>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</si>
  <si>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</si>
  <si>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</si>
  <si>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</si>
  <si>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</si>
  <si>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</si>
  <si>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</si>
  <si>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</si>
  <si>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</si>
  <si>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</si>
  <si>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</si>
  <si>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</si>
  <si>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 30 0 00   00000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</si>
  <si>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</si>
  <si>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</si>
  <si>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</si>
  <si>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</si>
  <si>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</si>
  <si>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</si>
  <si>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</si>
  <si>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</si>
  <si>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</si>
  <si>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</si>
  <si>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</si>
  <si>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</si>
  <si>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</si>
  <si>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</si>
  <si>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</si>
  <si>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</si>
  <si>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</si>
  <si>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</si>
  <si>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</si>
  <si>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</si>
  <si>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Ведомство</t>
  </si>
  <si>
    <t>30 0 00 00000</t>
  </si>
  <si>
    <t>1 08 00000 00 0000 110</t>
  </si>
  <si>
    <t> 1 11 00000 00 0000 000</t>
  </si>
  <si>
    <t>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</si>
  <si>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</si>
  <si>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</si>
  <si>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</si>
  <si>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</si>
  <si>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</si>
  <si>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</si>
  <si>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</si>
  <si>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</si>
  <si>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0500</t>
  </si>
  <si>
    <t>0503</t>
  </si>
  <si>
    <t>Совета сельского поселения Сандугачевский сельсовет</t>
  </si>
  <si>
    <t xml:space="preserve">"О бюджете сельского поселения Сандугачевский сельсовет </t>
  </si>
  <si>
    <t>в бюджет сельского поселения Сандугачевский сельсовет муниципального района</t>
  </si>
  <si>
    <t>Администрация сельского поселения Сандугачевский сельсовет муниципального района Янаульский район Республики Башкортостан</t>
  </si>
  <si>
    <t xml:space="preserve">Распределение бюджетных ассигнований сельского поселения Сандугачевский сельсовет муниципального </t>
  </si>
  <si>
    <t>Приложение № 7 к решению</t>
  </si>
  <si>
    <t>Приложение № 6 к решению</t>
  </si>
  <si>
    <t xml:space="preserve">Ведомственная структура расходов бюджета сельского поселения Сандугачевский сельсовет  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</si>
  <si>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</si>
  <si>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НАЦИОНАЛЬНАЯ ЭКОНОМИКА</t>
  </si>
  <si>
    <t>0400</t>
  </si>
  <si>
    <t>Дорожное хозяйство</t>
  </si>
  <si>
    <t>0409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</si>
  <si>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</si>
  <si>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</si>
  <si>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</si>
  <si>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</si>
  <si>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</si>
  <si>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Подпрограмма «Дорожное хозяйство»</t>
  </si>
  <si>
    <t>2 02 35118 10 0000 150</t>
  </si>
  <si>
    <t>2 02 49999 10 7404 150</t>
  </si>
  <si>
    <t>2022 год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</si>
  <si>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</si>
  <si>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</si>
  <si>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</si>
  <si>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</si>
  <si>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 «Охрана окружающей среды»</t>
  </si>
  <si>
    <t>30 6 00 00000</t>
  </si>
  <si>
    <t>Основное мероприятие «Мероприятия по охране окружающей среды»</t>
  </si>
  <si>
    <t>30 6 06 00000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</si>
  <si>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</si>
  <si>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30 6 06 74040</t>
  </si>
  <si>
    <t>Субвенции на осуществление первичного воинского учета на территориях, где отсутствуют военные комиссариаты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</si>
  <si>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</si>
  <si>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</si>
  <si>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2023 год</t>
  </si>
  <si>
    <t>Муниципальная программа «Совершенствование деятельности органов местного самоуправления  сельского поселения Сандугачевский сельсовет муниципального района Янаульский район Республики Башкортостан на 2021-2023 годы»</t>
  </si>
  <si>
    <t>49 0 00 00000</t>
  </si>
  <si>
    <t>49 0 01 02030</t>
  </si>
  <si>
    <t>49 0 01 02040</t>
  </si>
  <si>
    <t>49 0 01 51180</t>
  </si>
  <si>
    <t>Приложение №1 к решению</t>
  </si>
  <si>
    <t>Республики  Башкортостан от  декабря 2021г.№___</t>
  </si>
  <si>
    <t>Республики  Башкортостан на 2022 год и  на плановый</t>
  </si>
  <si>
    <t>период 2023 и 2024 годов"</t>
  </si>
  <si>
    <t>Янаульский район Республики Башкортостан на 2022 год</t>
  </si>
  <si>
    <t>Приложение №2 к решению</t>
  </si>
  <si>
    <t>Республики  Башкортостан от  декабря 2021 г.№___</t>
  </si>
  <si>
    <t>Янаульский район Республики Башкортостан на плановый период 2023 и 2024 годы</t>
  </si>
  <si>
    <t xml:space="preserve">2023 год </t>
  </si>
  <si>
    <t>2024 год</t>
  </si>
  <si>
    <t>Республики  Башкортостан от   декабря 2021 г.№___</t>
  </si>
  <si>
    <t>Республики  Башкортостан на 2022год и  на плановый</t>
  </si>
  <si>
    <t>период 2023 и 2024годов"</t>
  </si>
  <si>
    <t>района Янаульский район Республики Башкортостан на 2022 год по разделам,подразделам,</t>
  </si>
  <si>
    <t>Муниципальная программа «Совершенствование деятельности органов местного самоуправления  сельского поселения Сандугачевский сельсовет муниципального района Янаульский район Республики Башкортостан на 2022-2024 годы»</t>
  </si>
  <si>
    <t>Муниципальная программа «Благоустройство населенных пунктов сельского поселения Сандугачевский сельсовет муниципального района Янаульский район Республики Башкортостан на 2022-2024 годы»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</si>
  <si>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</si>
  <si>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</si>
  <si>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характера,пожарная безопасность</t>
  </si>
  <si>
    <t>0310</t>
  </si>
  <si>
    <t>Подпрограмма  «Обеспечение пожарной безопасности»</t>
  </si>
  <si>
    <t> 30 3 00   00000</t>
  </si>
  <si>
    <t>Основное мероприятие "Обеспечение пожарной безопасности на территории сельского поселения"</t>
  </si>
  <si>
    <t> 30 3 03   00000</t>
  </si>
  <si>
    <t> 30 3 03   74040</t>
  </si>
  <si>
    <t>30 3 03 74040</t>
  </si>
  <si>
    <t>30 3 00 00000</t>
  </si>
  <si>
    <t>30 3 03 00000</t>
  </si>
  <si>
    <t>Приложение № 4 к решению</t>
  </si>
  <si>
    <t>района Янаульский район Республики Башкортостан на 2022год</t>
  </si>
  <si>
    <t>муниципального района Янаульский район Республики Башкортостан  на  2022 год</t>
  </si>
  <si>
    <t>период 2023и 2024 годов"</t>
  </si>
  <si>
    <t>района Янаульский район Республики Башкортостан на плановый период 2023 и 2024 годы по разделам,подразделам,</t>
  </si>
  <si>
    <t>района Янаульский район Республики Башкортостан на плановый период 2023 и 2024годы</t>
  </si>
  <si>
    <t>2023год</t>
  </si>
  <si>
    <t>Муниципальная программа «Совершенствование деятельности органов местного самоуправления  сельского поселения Сандугачевский сельсовет муниципального района Янаульский район Республики Башкортостан на 2022-2024годы»</t>
  </si>
  <si>
    <t>Приложение №8 к решению</t>
  </si>
  <si>
    <t>муниципального района Янаульский район Республики Башкортостан  на плановый период 2023 и 2024 годы</t>
  </si>
  <si>
    <t>Муниципальная программа «Совершенствование деятельности органов местного самоуправления  сельского поселения Сандугачевский сельсовет муниципального района Янаульский район Республики Башкортостан на 2022-204 годы»</t>
  </si>
  <si>
    <t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Сандугачевский сельсовет  муниципального района Янаульский район Республики Башкортостан"  </t>
  </si>
  <si>
    <t>Основное мероприятие « Обеспечение деятельности органами местного самоуправления сельского поселения  Сандугачевский сельсовет муниципального района Янаульский район Республики Башкортостан»</t>
  </si>
  <si>
    <t>Л.Ф.Гафиуллина</t>
  </si>
  <si>
    <t>49 0 01 00000</t>
  </si>
  <si>
    <t>Глава муниципального образования</t>
  </si>
  <si>
    <t xml:space="preserve">Аппараты органов государственной власти Республики Башкортостан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</si>
</sst>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4" fontId="7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40"/>
  <sheetViews>
    <sheetView topLeftCell="A31" zoomScale="75" zoomScaleNormal="75" workbookViewId="0">
      <selection activeCell="B40" sqref="B40"/>
    </sheetView>
  </sheetViews>
  <sheetFormatPr defaultRowHeight="15"/>
  <cols>
    <col min="1" max="1" width="28.85546875" customWidth="1"/>
    <col min="2" max="2" width="72" customWidth="1"/>
    <col min="3" max="3" width="17.140625" customWidth="1"/>
  </cols>
  <sheetData>
    <row r="1" spans="1:3" ht="15.75">
      <c r="A1" s="1"/>
      <c r="B1" s="58" t="s">
        <v>135</v>
      </c>
      <c r="C1" s="58"/>
    </row>
    <row r="2" spans="1:3" ht="15.75">
      <c r="A2" s="1"/>
      <c r="B2" s="58" t="s">
        <v>94</v>
      </c>
      <c r="C2" s="58"/>
    </row>
    <row r="3" spans="1:3" ht="15.75">
      <c r="A3" s="1"/>
      <c r="B3" s="58" t="s">
        <v>37</v>
      </c>
      <c r="C3" s="58"/>
    </row>
    <row r="4" spans="1:3" ht="15.75">
      <c r="A4" s="1"/>
      <c r="B4" s="60" t="s">
        <v>136</v>
      </c>
      <c r="C4" s="60"/>
    </row>
    <row r="5" spans="1:3" ht="15.75">
      <c r="A5" s="1"/>
      <c r="B5" s="58" t="s">
        <v>95</v>
      </c>
      <c r="C5" s="58"/>
    </row>
    <row r="6" spans="1:3" ht="15.75">
      <c r="A6" s="1"/>
      <c r="B6" s="58" t="s">
        <v>37</v>
      </c>
      <c r="C6" s="58"/>
    </row>
    <row r="7" spans="1:3" ht="15.75">
      <c r="A7" s="1"/>
      <c r="B7" s="58" t="s">
        <v>137</v>
      </c>
      <c r="C7" s="58"/>
    </row>
    <row r="8" spans="1:3" ht="15.75">
      <c r="A8" s="1"/>
      <c r="B8" s="58" t="s">
        <v>138</v>
      </c>
      <c r="C8" s="58"/>
    </row>
    <row r="9" spans="1:3" ht="15.75">
      <c r="A9" s="1"/>
      <c r="B9" s="16"/>
      <c r="C9" s="16"/>
    </row>
    <row r="10" spans="1:3" ht="18.75">
      <c r="A10" s="1"/>
      <c r="B10" s="17" t="s">
        <v>38</v>
      </c>
      <c r="C10" s="16"/>
    </row>
    <row r="11" spans="1:3" ht="18.75">
      <c r="A11" s="1"/>
      <c r="B11" s="17" t="s">
        <v>96</v>
      </c>
      <c r="C11" s="16"/>
    </row>
    <row r="12" spans="1:3" ht="18.75">
      <c r="A12" s="1"/>
      <c r="B12" s="49" t="s">
        <v>139</v>
      </c>
      <c r="C12" s="4"/>
    </row>
    <row r="13" spans="1:3">
      <c r="A13" s="1"/>
      <c r="B13" s="2"/>
      <c r="C13" s="1"/>
    </row>
    <row r="14" spans="1:3">
      <c r="A14" s="1"/>
      <c r="B14" s="2"/>
      <c r="C14" s="1" t="s">
        <v>39</v>
      </c>
    </row>
    <row r="15" spans="1:3" ht="63.75" customHeight="1">
      <c r="A15" s="59" t="s">
        <v>0</v>
      </c>
      <c r="B15" s="59" t="s">
        <v>1</v>
      </c>
      <c r="C15" s="59" t="s">
        <v>2</v>
      </c>
    </row>
    <row r="16" spans="1:3">
      <c r="A16" s="59"/>
      <c r="B16" s="59"/>
      <c r="C16" s="59"/>
    </row>
    <row r="17" spans="1:3">
      <c r="A17" s="59"/>
      <c r="B17" s="59"/>
      <c r="C17" s="59"/>
    </row>
    <row r="18" spans="1:3" ht="15.75">
      <c r="A18" s="9"/>
      <c r="B18" s="10" t="s">
        <v>3</v>
      </c>
      <c r="C18" s="43">
        <f>C19+C34</f>
        <v>4644300</v>
      </c>
    </row>
    <row r="19" spans="1:3" ht="20.25" customHeight="1">
      <c r="A19" s="35" t="s">
        <v>4</v>
      </c>
      <c r="B19" s="36" t="s">
        <v>5</v>
      </c>
      <c r="C19" s="44">
        <f>C20+C23+C25+C30+C32</f>
        <v>514000</v>
      </c>
    </row>
    <row r="20" spans="1:3" ht="21.75" customHeight="1">
      <c r="A20" s="35" t="s">
        <v>6</v>
      </c>
      <c r="B20" s="36" t="s">
        <v>7</v>
      </c>
      <c r="C20" s="44">
        <f>C21</f>
        <v>72000</v>
      </c>
    </row>
    <row r="21" spans="1:3" ht="22.5" customHeight="1">
      <c r="A21" s="11" t="s">
        <v>8</v>
      </c>
      <c r="B21" s="12" t="s">
        <v>9</v>
      </c>
      <c r="C21" s="45">
        <f>C22</f>
        <v>72000</v>
      </c>
    </row>
    <row r="22" spans="1:3" ht="95.25" customHeight="1">
      <c r="A22" s="9" t="s">
        <v>10</v>
      </c>
      <c r="B22" s="9" t="s">
        <v>11</v>
      </c>
      <c r="C22" s="46">
        <v>72000</v>
      </c>
    </row>
    <row r="23" spans="1:3" ht="27" customHeight="1">
      <c r="A23" s="35" t="s">
        <v>12</v>
      </c>
      <c r="B23" s="36" t="s">
        <v>13</v>
      </c>
      <c r="C23" s="44">
        <f>C24</f>
        <v>0</v>
      </c>
    </row>
    <row r="24" spans="1:3" ht="19.5" customHeight="1">
      <c r="A24" s="9" t="s">
        <v>14</v>
      </c>
      <c r="B24" s="10" t="s">
        <v>15</v>
      </c>
      <c r="C24" s="46">
        <v>0</v>
      </c>
    </row>
    <row r="25" spans="1:3" ht="30" customHeight="1">
      <c r="A25" s="35" t="s">
        <v>16</v>
      </c>
      <c r="B25" s="36" t="s">
        <v>17</v>
      </c>
      <c r="C25" s="44">
        <f>C26+C27</f>
        <v>436000</v>
      </c>
    </row>
    <row r="26" spans="1:3" ht="51" customHeight="1">
      <c r="A26" s="9" t="s">
        <v>18</v>
      </c>
      <c r="B26" s="10" t="s">
        <v>19</v>
      </c>
      <c r="C26" s="46">
        <v>36000</v>
      </c>
    </row>
    <row r="27" spans="1:3" ht="26.25" customHeight="1">
      <c r="A27" s="11" t="s">
        <v>20</v>
      </c>
      <c r="B27" s="12" t="s">
        <v>21</v>
      </c>
      <c r="C27" s="45">
        <f>C28+C29</f>
        <v>400000</v>
      </c>
    </row>
    <row r="28" spans="1:3" ht="43.5" customHeight="1">
      <c r="A28" s="9" t="s">
        <v>22</v>
      </c>
      <c r="B28" s="10" t="s">
        <v>23</v>
      </c>
      <c r="C28" s="46">
        <v>230000</v>
      </c>
    </row>
    <row r="29" spans="1:3" ht="42.75" customHeight="1">
      <c r="A29" s="9" t="s">
        <v>24</v>
      </c>
      <c r="B29" s="10" t="s">
        <v>25</v>
      </c>
      <c r="C29" s="46">
        <v>170000</v>
      </c>
    </row>
    <row r="30" spans="1:3" ht="25.5" customHeight="1">
      <c r="A30" s="35" t="s">
        <v>26</v>
      </c>
      <c r="B30" s="35" t="s">
        <v>27</v>
      </c>
      <c r="C30" s="44">
        <f>C31</f>
        <v>1000</v>
      </c>
    </row>
    <row r="31" spans="1:3" ht="81" customHeight="1">
      <c r="A31" s="9" t="s">
        <v>28</v>
      </c>
      <c r="B31" s="10" t="s">
        <v>29</v>
      </c>
      <c r="C31" s="46">
        <v>1000</v>
      </c>
    </row>
    <row r="32" spans="1:3" ht="55.5" customHeight="1">
      <c r="A32" s="35" t="s">
        <v>82</v>
      </c>
      <c r="B32" s="36" t="s">
        <v>30</v>
      </c>
      <c r="C32" s="44">
        <f>C33</f>
        <v>5000</v>
      </c>
    </row>
    <row r="33" spans="1:3" ht="42.75" customHeight="1">
      <c r="A33" s="9" t="s">
        <v>31</v>
      </c>
      <c r="B33" s="9" t="s">
        <v>32</v>
      </c>
      <c r="C33" s="46">
        <v>5000</v>
      </c>
    </row>
    <row r="34" spans="1:3" ht="21.75" customHeight="1">
      <c r="A34" s="35" t="s">
        <v>33</v>
      </c>
      <c r="B34" s="36" t="s">
        <v>34</v>
      </c>
      <c r="C34" s="44">
        <f>C35+C36+C37</f>
        <v>4130300</v>
      </c>
    </row>
    <row r="35" spans="1:3" ht="32.25" customHeight="1">
      <c r="A35" s="9" t="s">
        <v>127</v>
      </c>
      <c r="B35" s="10" t="s">
        <v>128</v>
      </c>
      <c r="C35" s="46">
        <v>3526200</v>
      </c>
    </row>
    <row r="36" spans="1:3" ht="54" customHeight="1">
      <c r="A36" s="9" t="s">
        <v>113</v>
      </c>
      <c r="B36" s="10" t="s">
        <v>35</v>
      </c>
      <c r="C36" s="46">
        <v>104100</v>
      </c>
    </row>
    <row r="37" spans="1:3" ht="78.75">
      <c r="A37" s="9" t="s">
        <v>114</v>
      </c>
      <c r="B37" s="10" t="s">
        <v>102</v>
      </c>
      <c r="C37" s="46">
        <v>500000</v>
      </c>
    </row>
    <row r="40" spans="1:3">
      <c r="A40" s="5" t="s">
        <v>40</v>
      </c>
      <c r="B40" s="56" t="s">
        <v>176</v>
      </c>
    </row>
  </sheetData>
  <mergeCells count="11">
    <mergeCell ref="B1:C1"/>
    <mergeCell ref="B2:C2"/>
    <mergeCell ref="B3:C3"/>
    <mergeCell ref="B4:C4"/>
    <mergeCell ref="B5:C5"/>
    <mergeCell ref="B6:C6"/>
    <mergeCell ref="B7:C7"/>
    <mergeCell ref="B8:C8"/>
    <mergeCell ref="A15:A17"/>
    <mergeCell ref="B15:B17"/>
    <mergeCell ref="C15:C1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9"/>
  <sheetViews>
    <sheetView topLeftCell="A31" workbookViewId="0">
      <selection activeCell="B43" sqref="B43"/>
    </sheetView>
  </sheetViews>
  <sheetFormatPr defaultRowHeight="15"/>
  <cols>
    <col min="1" max="1" width="30.85546875" customWidth="1"/>
    <col min="2" max="2" width="66" customWidth="1"/>
    <col min="3" max="3" width="14.85546875" customWidth="1"/>
    <col min="4" max="4" width="16.85546875" customWidth="1"/>
  </cols>
  <sheetData>
    <row r="1" spans="1:4" ht="15.75">
      <c r="A1" s="1"/>
      <c r="B1" s="58" t="s">
        <v>140</v>
      </c>
      <c r="C1" s="58"/>
      <c r="D1" s="58"/>
    </row>
    <row r="2" spans="1:4" ht="15.75">
      <c r="A2" s="1"/>
      <c r="B2" s="58" t="s">
        <v>94</v>
      </c>
      <c r="C2" s="58"/>
      <c r="D2" s="58"/>
    </row>
    <row r="3" spans="1:4" ht="15.75">
      <c r="A3" s="1"/>
      <c r="B3" s="58" t="s">
        <v>37</v>
      </c>
      <c r="C3" s="58"/>
      <c r="D3" s="58"/>
    </row>
    <row r="4" spans="1:4" ht="15.75">
      <c r="A4" s="1"/>
      <c r="B4" s="58" t="s">
        <v>141</v>
      </c>
      <c r="C4" s="58"/>
      <c r="D4" s="58"/>
    </row>
    <row r="5" spans="1:4" ht="15.75">
      <c r="A5" s="1"/>
      <c r="B5" s="58" t="s">
        <v>95</v>
      </c>
      <c r="C5" s="58"/>
      <c r="D5" s="58"/>
    </row>
    <row r="6" spans="1:4" ht="15.75">
      <c r="A6" s="1"/>
      <c r="B6" s="58" t="s">
        <v>37</v>
      </c>
      <c r="C6" s="58"/>
      <c r="D6" s="58"/>
    </row>
    <row r="7" spans="1:4" ht="15.75">
      <c r="A7" s="1"/>
      <c r="B7" s="58" t="s">
        <v>137</v>
      </c>
      <c r="C7" s="58"/>
      <c r="D7" s="58"/>
    </row>
    <row r="8" spans="1:4" ht="15.75">
      <c r="A8" s="1"/>
      <c r="B8" s="58" t="s">
        <v>138</v>
      </c>
      <c r="C8" s="58"/>
      <c r="D8" s="58"/>
    </row>
    <row r="9" spans="1:4">
      <c r="A9" s="1"/>
      <c r="B9" s="7"/>
      <c r="C9" s="7"/>
    </row>
    <row r="10" spans="1:4" ht="18.75" customHeight="1">
      <c r="A10" s="1"/>
      <c r="B10" s="14" t="s">
        <v>38</v>
      </c>
      <c r="C10" s="13"/>
    </row>
    <row r="11" spans="1:4" ht="18.75" customHeight="1">
      <c r="A11" s="62" t="s">
        <v>96</v>
      </c>
      <c r="B11" s="62"/>
      <c r="C11" s="62"/>
      <c r="D11" s="62"/>
    </row>
    <row r="12" spans="1:4" ht="18.75" customHeight="1">
      <c r="A12" s="62" t="s">
        <v>142</v>
      </c>
      <c r="B12" s="62"/>
      <c r="C12" s="62"/>
      <c r="D12" s="62"/>
    </row>
    <row r="13" spans="1:4">
      <c r="A13" s="1"/>
      <c r="B13" s="2"/>
      <c r="C13" s="1"/>
    </row>
    <row r="14" spans="1:4">
      <c r="A14" s="1"/>
      <c r="B14" s="2"/>
      <c r="C14" s="63" t="s">
        <v>39</v>
      </c>
      <c r="D14" s="63"/>
    </row>
    <row r="15" spans="1:4">
      <c r="A15" s="61" t="s">
        <v>0</v>
      </c>
      <c r="B15" s="61" t="s">
        <v>1</v>
      </c>
      <c r="C15" s="59" t="s">
        <v>143</v>
      </c>
      <c r="D15" s="59" t="s">
        <v>144</v>
      </c>
    </row>
    <row r="16" spans="1:4">
      <c r="A16" s="61"/>
      <c r="B16" s="61"/>
      <c r="C16" s="59"/>
      <c r="D16" s="59"/>
    </row>
    <row r="17" spans="1:4">
      <c r="A17" s="61"/>
      <c r="B17" s="61"/>
      <c r="C17" s="59"/>
      <c r="D17" s="59"/>
    </row>
    <row r="18" spans="1:4" ht="16.5">
      <c r="A18" s="11"/>
      <c r="B18" s="12" t="s">
        <v>3</v>
      </c>
      <c r="C18" s="44">
        <f>C19+C34</f>
        <v>4413200</v>
      </c>
      <c r="D18" s="44">
        <f>D19+D34</f>
        <v>4526400</v>
      </c>
    </row>
    <row r="19" spans="1:4" ht="16.5">
      <c r="A19" s="35" t="s">
        <v>4</v>
      </c>
      <c r="B19" s="36" t="s">
        <v>5</v>
      </c>
      <c r="C19" s="44">
        <f>C20+C23+C25+C30+C32</f>
        <v>515500</v>
      </c>
      <c r="D19" s="44">
        <f>D20+D23+D25+D30+D32</f>
        <v>513500</v>
      </c>
    </row>
    <row r="20" spans="1:4" ht="16.5">
      <c r="A20" s="35" t="s">
        <v>6</v>
      </c>
      <c r="B20" s="36" t="s">
        <v>7</v>
      </c>
      <c r="C20" s="44">
        <f>C21</f>
        <v>72000</v>
      </c>
      <c r="D20" s="44">
        <f>D21</f>
        <v>72000</v>
      </c>
    </row>
    <row r="21" spans="1:4" ht="16.5">
      <c r="A21" s="11" t="s">
        <v>8</v>
      </c>
      <c r="B21" s="12" t="s">
        <v>9</v>
      </c>
      <c r="C21" s="45">
        <f>C22</f>
        <v>72000</v>
      </c>
      <c r="D21" s="45">
        <f>D22</f>
        <v>72000</v>
      </c>
    </row>
    <row r="22" spans="1:4" ht="88.5" customHeight="1">
      <c r="A22" s="9" t="s">
        <v>10</v>
      </c>
      <c r="B22" s="9" t="s">
        <v>11</v>
      </c>
      <c r="C22" s="46">
        <v>72000</v>
      </c>
      <c r="D22" s="46">
        <v>72000</v>
      </c>
    </row>
    <row r="23" spans="1:4" ht="24.75" customHeight="1">
      <c r="A23" s="35" t="s">
        <v>12</v>
      </c>
      <c r="B23" s="36" t="s">
        <v>13</v>
      </c>
      <c r="C23" s="44">
        <f>C24</f>
        <v>0</v>
      </c>
      <c r="D23" s="44">
        <f>D24</f>
        <v>0</v>
      </c>
    </row>
    <row r="24" spans="1:4" ht="28.5" customHeight="1">
      <c r="A24" s="9" t="s">
        <v>14</v>
      </c>
      <c r="B24" s="10" t="s">
        <v>15</v>
      </c>
      <c r="C24" s="46">
        <v>0</v>
      </c>
      <c r="D24" s="46">
        <v>0</v>
      </c>
    </row>
    <row r="25" spans="1:4" ht="22.5" customHeight="1">
      <c r="A25" s="35" t="s">
        <v>16</v>
      </c>
      <c r="B25" s="36" t="s">
        <v>17</v>
      </c>
      <c r="C25" s="44">
        <f>C26+C27</f>
        <v>438000</v>
      </c>
      <c r="D25" s="44">
        <f>D26+D27</f>
        <v>436000</v>
      </c>
    </row>
    <row r="26" spans="1:4" ht="57" customHeight="1">
      <c r="A26" s="9" t="s">
        <v>18</v>
      </c>
      <c r="B26" s="10" t="s">
        <v>19</v>
      </c>
      <c r="C26" s="46">
        <v>38000</v>
      </c>
      <c r="D26" s="46">
        <v>38000</v>
      </c>
    </row>
    <row r="27" spans="1:4" ht="21" customHeight="1">
      <c r="A27" s="11" t="s">
        <v>20</v>
      </c>
      <c r="B27" s="12" t="s">
        <v>21</v>
      </c>
      <c r="C27" s="45">
        <f>C28+C29</f>
        <v>400000</v>
      </c>
      <c r="D27" s="45">
        <f>D28+D29</f>
        <v>398000</v>
      </c>
    </row>
    <row r="28" spans="1:4" ht="37.5" customHeight="1">
      <c r="A28" s="9" t="s">
        <v>22</v>
      </c>
      <c r="B28" s="10" t="s">
        <v>23</v>
      </c>
      <c r="C28" s="46">
        <v>230000</v>
      </c>
      <c r="D28" s="46">
        <v>232000</v>
      </c>
    </row>
    <row r="29" spans="1:4" ht="45.75" customHeight="1">
      <c r="A29" s="9" t="s">
        <v>24</v>
      </c>
      <c r="B29" s="10" t="s">
        <v>25</v>
      </c>
      <c r="C29" s="46">
        <v>170000</v>
      </c>
      <c r="D29" s="46">
        <v>166000</v>
      </c>
    </row>
    <row r="30" spans="1:4" ht="21" customHeight="1">
      <c r="A30" s="37" t="s">
        <v>81</v>
      </c>
      <c r="B30" s="35" t="s">
        <v>27</v>
      </c>
      <c r="C30" s="44">
        <f>C31</f>
        <v>500</v>
      </c>
      <c r="D30" s="44">
        <f>D31</f>
        <v>500</v>
      </c>
    </row>
    <row r="31" spans="1:4" ht="76.5" customHeight="1">
      <c r="A31" s="9" t="s">
        <v>28</v>
      </c>
      <c r="B31" s="10" t="s">
        <v>29</v>
      </c>
      <c r="C31" s="46">
        <v>500</v>
      </c>
      <c r="D31" s="46">
        <v>500</v>
      </c>
    </row>
    <row r="32" spans="1:4" ht="63" customHeight="1">
      <c r="A32" s="37" t="s">
        <v>83</v>
      </c>
      <c r="B32" s="36" t="s">
        <v>30</v>
      </c>
      <c r="C32" s="44">
        <f>C33</f>
        <v>5000</v>
      </c>
      <c r="D32" s="44">
        <f>D33</f>
        <v>5000</v>
      </c>
    </row>
    <row r="33" spans="1:4" ht="39" customHeight="1">
      <c r="A33" s="9" t="s">
        <v>31</v>
      </c>
      <c r="B33" s="9" t="s">
        <v>32</v>
      </c>
      <c r="C33" s="46">
        <v>5000</v>
      </c>
      <c r="D33" s="46">
        <v>5000</v>
      </c>
    </row>
    <row r="34" spans="1:4" ht="36.75" customHeight="1">
      <c r="A34" s="35" t="s">
        <v>33</v>
      </c>
      <c r="B34" s="36" t="s">
        <v>34</v>
      </c>
      <c r="C34" s="44">
        <f>C35+C36</f>
        <v>3897700</v>
      </c>
      <c r="D34" s="44">
        <f>D35+D36</f>
        <v>4012900</v>
      </c>
    </row>
    <row r="35" spans="1:4" ht="49.5" customHeight="1">
      <c r="A35" s="9" t="s">
        <v>127</v>
      </c>
      <c r="B35" s="10" t="s">
        <v>128</v>
      </c>
      <c r="C35" s="46">
        <v>3789300</v>
      </c>
      <c r="D35" s="46">
        <v>3904500</v>
      </c>
    </row>
    <row r="36" spans="1:4" ht="52.5" customHeight="1">
      <c r="A36" s="9" t="s">
        <v>113</v>
      </c>
      <c r="B36" s="10" t="s">
        <v>35</v>
      </c>
      <c r="C36" s="46">
        <v>108400</v>
      </c>
      <c r="D36" s="46">
        <v>108400</v>
      </c>
    </row>
    <row r="39" spans="1:4">
      <c r="A39" s="5" t="s">
        <v>40</v>
      </c>
      <c r="B39" s="6"/>
      <c r="C39" s="56" t="s">
        <v>176</v>
      </c>
    </row>
  </sheetData>
  <mergeCells count="15">
    <mergeCell ref="A15:A17"/>
    <mergeCell ref="B15:B17"/>
    <mergeCell ref="C15:C17"/>
    <mergeCell ref="D15:D17"/>
    <mergeCell ref="B7:D7"/>
    <mergeCell ref="B8:D8"/>
    <mergeCell ref="A11:D11"/>
    <mergeCell ref="A12:D12"/>
    <mergeCell ref="C14:D14"/>
    <mergeCell ref="B6:D6"/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79"/>
  <sheetViews>
    <sheetView topLeftCell="A26" zoomScale="80" zoomScaleNormal="80" workbookViewId="0">
      <selection activeCell="J94" sqref="J94"/>
    </sheetView>
  </sheetViews>
  <sheetFormatPr defaultRowHeight="15"/>
  <cols>
    <col min="1" max="1" width="32.28515625" customWidth="1"/>
    <col min="3" max="3" width="19" customWidth="1"/>
    <col min="5" max="5" width="38.28515625" customWidth="1"/>
  </cols>
  <sheetData>
    <row r="1" spans="1:5">
      <c r="C1" s="65" t="s">
        <v>36</v>
      </c>
      <c r="D1" s="65"/>
      <c r="E1" s="65"/>
    </row>
    <row r="2" spans="1:5">
      <c r="C2" s="65" t="s">
        <v>94</v>
      </c>
      <c r="D2" s="65"/>
      <c r="E2" s="65"/>
    </row>
    <row r="3" spans="1:5">
      <c r="C3" s="65" t="s">
        <v>37</v>
      </c>
      <c r="D3" s="65"/>
      <c r="E3" s="65"/>
    </row>
    <row r="4" spans="1:5">
      <c r="C4" s="65" t="s">
        <v>145</v>
      </c>
      <c r="D4" s="65"/>
      <c r="E4" s="65"/>
    </row>
    <row r="5" spans="1:5">
      <c r="C5" s="65" t="s">
        <v>95</v>
      </c>
      <c r="D5" s="65"/>
      <c r="E5" s="65"/>
    </row>
    <row r="6" spans="1:5" ht="15.75" customHeight="1">
      <c r="C6" s="65" t="s">
        <v>37</v>
      </c>
      <c r="D6" s="65"/>
      <c r="E6" s="65"/>
    </row>
    <row r="7" spans="1:5">
      <c r="C7" s="65" t="s">
        <v>146</v>
      </c>
      <c r="D7" s="65"/>
      <c r="E7" s="65"/>
    </row>
    <row r="8" spans="1:5">
      <c r="C8" s="65" t="s">
        <v>147</v>
      </c>
      <c r="D8" s="65"/>
      <c r="E8" s="65"/>
    </row>
    <row r="10" spans="1:5" ht="15.75">
      <c r="A10" s="66" t="s">
        <v>98</v>
      </c>
      <c r="B10" s="66"/>
      <c r="C10" s="66"/>
      <c r="D10" s="66"/>
      <c r="E10" s="66"/>
    </row>
    <row r="11" spans="1:5" ht="15.75">
      <c r="A11" s="67" t="s">
        <v>148</v>
      </c>
      <c r="B11" s="67"/>
      <c r="C11" s="67"/>
      <c r="D11" s="67"/>
      <c r="E11" s="67"/>
    </row>
    <row r="12" spans="1:5" ht="15.75">
      <c r="A12" s="67" t="s">
        <v>77</v>
      </c>
      <c r="B12" s="67"/>
      <c r="C12" s="67"/>
      <c r="D12" s="67"/>
      <c r="E12" s="67"/>
    </row>
    <row r="13" spans="1:5" ht="15.75">
      <c r="A13" s="67" t="s">
        <v>76</v>
      </c>
      <c r="B13" s="67"/>
      <c r="C13" s="67"/>
      <c r="D13" s="67"/>
      <c r="E13" s="67"/>
    </row>
    <row r="14" spans="1:5">
      <c r="A14" s="1"/>
      <c r="B14" s="1"/>
      <c r="C14" s="1"/>
      <c r="D14" s="1"/>
      <c r="E14" s="1"/>
    </row>
    <row r="15" spans="1:5">
      <c r="E15" s="34" t="s">
        <v>39</v>
      </c>
    </row>
    <row r="16" spans="1:5">
      <c r="A16" s="64" t="s">
        <v>41</v>
      </c>
      <c r="B16" s="64" t="s">
        <v>42</v>
      </c>
      <c r="C16" s="64" t="s">
        <v>43</v>
      </c>
      <c r="D16" s="64" t="s">
        <v>44</v>
      </c>
      <c r="E16" s="24" t="s">
        <v>2</v>
      </c>
    </row>
    <row r="17" spans="1:5">
      <c r="A17" s="64"/>
      <c r="B17" s="64"/>
      <c r="C17" s="64"/>
      <c r="D17" s="64"/>
      <c r="E17" s="50" t="s">
        <v>115</v>
      </c>
    </row>
    <row r="18" spans="1:5">
      <c r="A18" s="23" t="s">
        <v>3</v>
      </c>
      <c r="B18" s="24"/>
      <c r="C18" s="24"/>
      <c r="D18" s="24"/>
      <c r="E18" s="47">
        <f>E19+E45+E60+E53+E69+E38</f>
        <v>4644300</v>
      </c>
    </row>
    <row r="19" spans="1:5" ht="34.5" customHeight="1">
      <c r="A19" s="22" t="s">
        <v>45</v>
      </c>
      <c r="B19" s="31" t="s">
        <v>86</v>
      </c>
      <c r="C19" s="24"/>
      <c r="D19" s="24"/>
      <c r="E19" s="47">
        <f>E20+E26+E34</f>
        <v>2156700</v>
      </c>
    </row>
    <row r="20" spans="1:5" ht="59.25" customHeight="1">
      <c r="A20" s="25" t="s">
        <v>46</v>
      </c>
      <c r="B20" s="32" t="s">
        <v>87</v>
      </c>
      <c r="C20" s="24"/>
      <c r="D20" s="24"/>
      <c r="E20" s="48">
        <f>E21</f>
        <v>706900</v>
      </c>
    </row>
    <row r="21" spans="1:5" ht="119.25" customHeight="1">
      <c r="A21" s="25" t="s">
        <v>149</v>
      </c>
      <c r="B21" s="32" t="s">
        <v>87</v>
      </c>
      <c r="C21" s="26" t="s">
        <v>131</v>
      </c>
      <c r="D21" s="26"/>
      <c r="E21" s="48">
        <f>E24</f>
        <v>706900</v>
      </c>
    </row>
    <row r="22" spans="1:5" ht="119.25" customHeight="1">
      <c r="A22" s="25" t="s">
        <v>174</v>
      </c>
      <c r="B22" s="32" t="s">
        <v>87</v>
      </c>
      <c r="C22" s="26" t="str">
        <f>C21</f>
        <v>49 0 00 00000</v>
      </c>
      <c r="D22" s="26"/>
      <c r="E22" s="48">
        <f>E21</f>
        <v>706900</v>
      </c>
    </row>
    <row r="23" spans="1:5" ht="124.5" customHeight="1">
      <c r="A23" s="25" t="s">
        <v>175</v>
      </c>
      <c r="B23" s="32" t="s">
        <v>87</v>
      </c>
      <c r="C23" s="26" t="s">
        <v>177</v>
      </c>
      <c r="D23" s="26"/>
      <c r="E23" s="48">
        <f>E21</f>
        <v>706900</v>
      </c>
    </row>
    <row r="24" spans="1:5" ht="28.5" customHeight="1">
      <c r="A24" s="25" t="s">
        <v>178</v>
      </c>
      <c r="B24" s="32" t="s">
        <v>87</v>
      </c>
      <c r="C24" s="26" t="s">
        <v>132</v>
      </c>
      <c r="D24" s="26"/>
      <c r="E24" s="48">
        <f>E25</f>
        <v>706900</v>
      </c>
    </row>
    <row r="25" spans="1:5" ht="28.5" customHeight="1">
      <c r="A25" s="25" t="s">
        <v>49</v>
      </c>
      <c r="B25" s="32" t="s">
        <v>87</v>
      </c>
      <c r="C25" s="26" t="s">
        <v>132</v>
      </c>
      <c r="D25" s="26">
        <v>100</v>
      </c>
      <c r="E25" s="48">
        <v>706900</v>
      </c>
    </row>
    <row r="26" spans="1:5" ht="91.5" customHeight="1">
      <c r="A26" s="25" t="s">
        <v>50</v>
      </c>
      <c r="B26" s="32" t="s">
        <v>88</v>
      </c>
      <c r="C26" s="26"/>
      <c r="D26" s="26"/>
      <c r="E26" s="48">
        <f>E27</f>
        <v>1439800</v>
      </c>
    </row>
    <row r="27" spans="1:5" ht="120" customHeight="1">
      <c r="A27" s="25" t="s">
        <v>149</v>
      </c>
      <c r="B27" s="32" t="s">
        <v>88</v>
      </c>
      <c r="C27" s="26" t="s">
        <v>131</v>
      </c>
      <c r="D27" s="26"/>
      <c r="E27" s="48">
        <f>E30</f>
        <v>1439800</v>
      </c>
    </row>
    <row r="28" spans="1:5" ht="134.25" customHeight="1">
      <c r="A28" s="25" t="s">
        <v>174</v>
      </c>
      <c r="B28" s="32" t="s">
        <v>88</v>
      </c>
      <c r="C28" s="26" t="str">
        <f>C27</f>
        <v>49 0 00 00000</v>
      </c>
      <c r="D28" s="26"/>
      <c r="E28" s="48">
        <f>E27</f>
        <v>1439800</v>
      </c>
    </row>
    <row r="29" spans="1:5" ht="120.75" customHeight="1">
      <c r="A29" s="25" t="s">
        <v>175</v>
      </c>
      <c r="B29" s="32" t="s">
        <v>88</v>
      </c>
      <c r="C29" s="26" t="s">
        <v>177</v>
      </c>
      <c r="D29" s="26"/>
      <c r="E29" s="48">
        <f>E27</f>
        <v>1439800</v>
      </c>
    </row>
    <row r="30" spans="1:5" ht="75" customHeight="1">
      <c r="A30" s="25" t="s">
        <v>179</v>
      </c>
      <c r="B30" s="32" t="s">
        <v>88</v>
      </c>
      <c r="C30" s="26" t="s">
        <v>133</v>
      </c>
      <c r="D30" s="26"/>
      <c r="E30" s="48">
        <f>E31+E32+E33</f>
        <v>1439800</v>
      </c>
    </row>
    <row r="31" spans="1:5" ht="60" customHeight="1">
      <c r="A31" s="25" t="s">
        <v>49</v>
      </c>
      <c r="B31" s="32" t="s">
        <v>88</v>
      </c>
      <c r="C31" s="26" t="s">
        <v>133</v>
      </c>
      <c r="D31" s="26">
        <v>100</v>
      </c>
      <c r="E31" s="48">
        <v>745500</v>
      </c>
    </row>
    <row r="32" spans="1:5" ht="47.25" customHeight="1">
      <c r="A32" s="25" t="s">
        <v>51</v>
      </c>
      <c r="B32" s="32" t="s">
        <v>88</v>
      </c>
      <c r="C32" s="26" t="s">
        <v>133</v>
      </c>
      <c r="D32" s="26">
        <v>200</v>
      </c>
      <c r="E32" s="48">
        <v>635200</v>
      </c>
    </row>
    <row r="33" spans="1:5">
      <c r="A33" s="25" t="s">
        <v>52</v>
      </c>
      <c r="B33" s="32" t="s">
        <v>88</v>
      </c>
      <c r="C33" s="26" t="s">
        <v>133</v>
      </c>
      <c r="D33" s="26">
        <v>800</v>
      </c>
      <c r="E33" s="48">
        <v>59100</v>
      </c>
    </row>
    <row r="34" spans="1:5">
      <c r="A34" s="25" t="s">
        <v>53</v>
      </c>
      <c r="B34" s="32" t="s">
        <v>89</v>
      </c>
      <c r="C34" s="26"/>
      <c r="D34" s="26"/>
      <c r="E34" s="48">
        <f>E35</f>
        <v>10000</v>
      </c>
    </row>
    <row r="35" spans="1:5">
      <c r="A35" s="29" t="s">
        <v>47</v>
      </c>
      <c r="B35" s="32" t="s">
        <v>89</v>
      </c>
      <c r="C35" s="26" t="s">
        <v>48</v>
      </c>
      <c r="D35" s="26"/>
      <c r="E35" s="48">
        <f>E36</f>
        <v>10000</v>
      </c>
    </row>
    <row r="36" spans="1:5" ht="30">
      <c r="A36" s="25" t="s">
        <v>54</v>
      </c>
      <c r="B36" s="32" t="s">
        <v>89</v>
      </c>
      <c r="C36" s="26" t="s">
        <v>55</v>
      </c>
      <c r="D36" s="26"/>
      <c r="E36" s="48">
        <f>E37</f>
        <v>10000</v>
      </c>
    </row>
    <row r="37" spans="1:5">
      <c r="A37" s="25" t="s">
        <v>52</v>
      </c>
      <c r="B37" s="32" t="s">
        <v>89</v>
      </c>
      <c r="C37" s="26" t="s">
        <v>55</v>
      </c>
      <c r="D37" s="26">
        <v>800</v>
      </c>
      <c r="E37" s="48">
        <v>10000</v>
      </c>
    </row>
    <row r="38" spans="1:5" ht="57.75">
      <c r="A38" s="22" t="s">
        <v>151</v>
      </c>
      <c r="B38" s="31" t="s">
        <v>152</v>
      </c>
      <c r="C38" s="26"/>
      <c r="D38" s="28"/>
      <c r="E38" s="47">
        <f>E39</f>
        <v>50000</v>
      </c>
    </row>
    <row r="39" spans="1:5" ht="60">
      <c r="A39" s="25" t="s">
        <v>153</v>
      </c>
      <c r="B39" s="32" t="s">
        <v>154</v>
      </c>
      <c r="C39" s="26"/>
      <c r="D39" s="26"/>
      <c r="E39" s="47">
        <f>E40</f>
        <v>50000</v>
      </c>
    </row>
    <row r="40" spans="1:5" ht="110.25" customHeight="1">
      <c r="A40" s="25" t="s">
        <v>150</v>
      </c>
      <c r="B40" s="32" t="s">
        <v>154</v>
      </c>
      <c r="C40" s="26" t="s">
        <v>58</v>
      </c>
      <c r="D40" s="26"/>
      <c r="E40" s="48">
        <f t="shared" ref="E40:E43" si="0">E41</f>
        <v>50000</v>
      </c>
    </row>
    <row r="41" spans="1:5" ht="30">
      <c r="A41" s="25" t="s">
        <v>155</v>
      </c>
      <c r="B41" s="32" t="s">
        <v>154</v>
      </c>
      <c r="C41" s="26" t="s">
        <v>156</v>
      </c>
      <c r="D41" s="26"/>
      <c r="E41" s="48">
        <f t="shared" si="0"/>
        <v>50000</v>
      </c>
    </row>
    <row r="42" spans="1:5" ht="60">
      <c r="A42" s="29" t="s">
        <v>157</v>
      </c>
      <c r="B42" s="32" t="s">
        <v>154</v>
      </c>
      <c r="C42" s="26" t="s">
        <v>158</v>
      </c>
      <c r="D42" s="26"/>
      <c r="E42" s="48">
        <f t="shared" si="0"/>
        <v>50000</v>
      </c>
    </row>
    <row r="43" spans="1:5" ht="118.5" customHeight="1">
      <c r="A43" s="42" t="s">
        <v>124</v>
      </c>
      <c r="B43" s="32" t="s">
        <v>154</v>
      </c>
      <c r="C43" s="26" t="s">
        <v>159</v>
      </c>
      <c r="D43" s="26"/>
      <c r="E43" s="48">
        <f t="shared" si="0"/>
        <v>50000</v>
      </c>
    </row>
    <row r="44" spans="1:5" ht="60">
      <c r="A44" s="25" t="s">
        <v>51</v>
      </c>
      <c r="B44" s="32" t="s">
        <v>154</v>
      </c>
      <c r="C44" s="26" t="s">
        <v>160</v>
      </c>
      <c r="D44" s="26">
        <v>200</v>
      </c>
      <c r="E44" s="48">
        <v>50000</v>
      </c>
    </row>
    <row r="45" spans="1:5" ht="29.25">
      <c r="A45" s="22" t="s">
        <v>56</v>
      </c>
      <c r="B45" s="31" t="s">
        <v>90</v>
      </c>
      <c r="C45" s="24"/>
      <c r="D45" s="24"/>
      <c r="E45" s="47">
        <f>E46</f>
        <v>104100</v>
      </c>
    </row>
    <row r="46" spans="1:5" ht="30">
      <c r="A46" s="25" t="s">
        <v>57</v>
      </c>
      <c r="B46" s="32" t="s">
        <v>91</v>
      </c>
      <c r="C46" s="24"/>
      <c r="D46" s="24"/>
      <c r="E46" s="48">
        <f>E47</f>
        <v>104100</v>
      </c>
    </row>
    <row r="47" spans="1:5" ht="135">
      <c r="A47" s="25" t="s">
        <v>149</v>
      </c>
      <c r="B47" s="32" t="s">
        <v>91</v>
      </c>
      <c r="C47" s="26" t="s">
        <v>131</v>
      </c>
      <c r="D47" s="24"/>
      <c r="E47" s="48">
        <f>E50</f>
        <v>104100</v>
      </c>
    </row>
    <row r="48" spans="1:5" ht="135">
      <c r="A48" s="25" t="str">
        <f>A22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Сандугачевский сельсовет  муниципального района Янаульский район Республики Башкортостан"  </v>
      </c>
      <c r="B48" s="32" t="s">
        <v>91</v>
      </c>
      <c r="C48" s="26" t="str">
        <f>C47</f>
        <v>49 0 00 00000</v>
      </c>
      <c r="D48" s="57"/>
      <c r="E48" s="48">
        <f>E47</f>
        <v>104100</v>
      </c>
    </row>
    <row r="49" spans="1:5" ht="120">
      <c r="A49" s="25" t="str">
        <f>A29</f>
        <v>Основное мероприятие « Обеспечение деятельности органами местного самоуправления сельского поселения  Сандугачевский сельсовет муниципального района Янаульский район Республики Башкортостан»</v>
      </c>
      <c r="B49" s="32" t="s">
        <v>91</v>
      </c>
      <c r="C49" s="26" t="s">
        <v>177</v>
      </c>
      <c r="D49" s="57"/>
      <c r="E49" s="48">
        <f>E47</f>
        <v>104100</v>
      </c>
    </row>
    <row r="50" spans="1:5" ht="60">
      <c r="A50" s="25" t="s">
        <v>126</v>
      </c>
      <c r="B50" s="32" t="s">
        <v>91</v>
      </c>
      <c r="C50" s="26" t="s">
        <v>134</v>
      </c>
      <c r="D50" s="26"/>
      <c r="E50" s="48">
        <f>E51+E52</f>
        <v>104100</v>
      </c>
    </row>
    <row r="51" spans="1:5" ht="123" customHeight="1">
      <c r="A51" s="25" t="s">
        <v>49</v>
      </c>
      <c r="B51" s="32" t="s">
        <v>91</v>
      </c>
      <c r="C51" s="26" t="s">
        <v>134</v>
      </c>
      <c r="D51" s="26">
        <v>100</v>
      </c>
      <c r="E51" s="48">
        <v>93600</v>
      </c>
    </row>
    <row r="52" spans="1:5" ht="41.25" customHeight="1">
      <c r="A52" s="25" t="s">
        <v>51</v>
      </c>
      <c r="B52" s="32" t="s">
        <v>91</v>
      </c>
      <c r="C52" s="26" t="s">
        <v>134</v>
      </c>
      <c r="D52" s="26">
        <v>200</v>
      </c>
      <c r="E52" s="48">
        <v>10500</v>
      </c>
    </row>
    <row r="53" spans="1:5" ht="0.75" customHeight="1">
      <c r="A53" s="22" t="s">
        <v>103</v>
      </c>
      <c r="B53" s="31" t="s">
        <v>104</v>
      </c>
      <c r="C53" s="26"/>
      <c r="D53" s="26"/>
      <c r="E53" s="47">
        <f t="shared" ref="E53:E58" si="1">E54</f>
        <v>0</v>
      </c>
    </row>
    <row r="54" spans="1:5" hidden="1">
      <c r="A54" s="25" t="s">
        <v>105</v>
      </c>
      <c r="B54" s="31" t="s">
        <v>106</v>
      </c>
      <c r="C54" s="26"/>
      <c r="D54" s="26"/>
      <c r="E54" s="47">
        <f>E55</f>
        <v>0</v>
      </c>
    </row>
    <row r="55" spans="1:5" ht="120" hidden="1">
      <c r="A55" s="25" t="s">
        <v>150</v>
      </c>
      <c r="B55" s="32" t="s">
        <v>106</v>
      </c>
      <c r="C55" s="26" t="s">
        <v>58</v>
      </c>
      <c r="D55" s="26"/>
      <c r="E55" s="48">
        <f t="shared" si="1"/>
        <v>0</v>
      </c>
    </row>
    <row r="56" spans="1:5" ht="30" hidden="1">
      <c r="A56" s="25" t="s">
        <v>107</v>
      </c>
      <c r="B56" s="32" t="s">
        <v>106</v>
      </c>
      <c r="C56" s="26" t="s">
        <v>108</v>
      </c>
      <c r="D56" s="26"/>
      <c r="E56" s="48">
        <f t="shared" si="1"/>
        <v>0</v>
      </c>
    </row>
    <row r="57" spans="1:5" ht="45" hidden="1">
      <c r="A57" s="25" t="s">
        <v>109</v>
      </c>
      <c r="B57" s="32" t="s">
        <v>106</v>
      </c>
      <c r="C57" s="26" t="s">
        <v>110</v>
      </c>
      <c r="D57" s="26"/>
      <c r="E57" s="48">
        <f t="shared" si="1"/>
        <v>0</v>
      </c>
    </row>
    <row r="58" spans="1:5" ht="150" hidden="1" customHeight="1">
      <c r="A58" s="42" t="s">
        <v>124</v>
      </c>
      <c r="B58" s="31" t="s">
        <v>106</v>
      </c>
      <c r="C58" s="26" t="s">
        <v>111</v>
      </c>
      <c r="D58" s="26"/>
      <c r="E58" s="48">
        <f t="shared" si="1"/>
        <v>0</v>
      </c>
    </row>
    <row r="59" spans="1:5" ht="60" hidden="1">
      <c r="A59" s="25" t="s">
        <v>51</v>
      </c>
      <c r="B59" s="32" t="s">
        <v>106</v>
      </c>
      <c r="C59" s="26" t="s">
        <v>111</v>
      </c>
      <c r="D59" s="26">
        <v>200</v>
      </c>
      <c r="E59" s="48">
        <v>0</v>
      </c>
    </row>
    <row r="60" spans="1:5" ht="43.5">
      <c r="A60" s="22" t="s">
        <v>59</v>
      </c>
      <c r="B60" s="31" t="s">
        <v>92</v>
      </c>
      <c r="C60" s="24"/>
      <c r="D60" s="24"/>
      <c r="E60" s="47">
        <f>E61</f>
        <v>2333500</v>
      </c>
    </row>
    <row r="61" spans="1:5">
      <c r="A61" s="25" t="s">
        <v>60</v>
      </c>
      <c r="B61" s="32" t="s">
        <v>93</v>
      </c>
      <c r="C61" s="24"/>
      <c r="D61" s="24"/>
      <c r="E61" s="47">
        <f>E62</f>
        <v>2333500</v>
      </c>
    </row>
    <row r="62" spans="1:5" ht="120">
      <c r="A62" s="25" t="s">
        <v>150</v>
      </c>
      <c r="B62" s="32" t="s">
        <v>93</v>
      </c>
      <c r="C62" s="24" t="s">
        <v>73</v>
      </c>
      <c r="D62" s="24"/>
      <c r="E62" s="47">
        <f>E63</f>
        <v>2333500</v>
      </c>
    </row>
    <row r="63" spans="1:5" ht="30">
      <c r="A63" s="29" t="s">
        <v>61</v>
      </c>
      <c r="B63" s="32" t="s">
        <v>93</v>
      </c>
      <c r="C63" s="26" t="s">
        <v>62</v>
      </c>
      <c r="D63" s="26"/>
      <c r="E63" s="47">
        <f>E64</f>
        <v>2333500</v>
      </c>
    </row>
    <row r="64" spans="1:5" ht="45">
      <c r="A64" s="25" t="s">
        <v>63</v>
      </c>
      <c r="B64" s="32" t="s">
        <v>93</v>
      </c>
      <c r="C64" s="26" t="s">
        <v>64</v>
      </c>
      <c r="D64" s="26"/>
      <c r="E64" s="47">
        <f>E65+E67</f>
        <v>2333500</v>
      </c>
    </row>
    <row r="65" spans="1:5" ht="30">
      <c r="A65" s="29" t="s">
        <v>65</v>
      </c>
      <c r="B65" s="32" t="s">
        <v>93</v>
      </c>
      <c r="C65" s="26" t="s">
        <v>66</v>
      </c>
      <c r="D65" s="26"/>
      <c r="E65" s="48">
        <f>E66</f>
        <v>1883500</v>
      </c>
    </row>
    <row r="66" spans="1:5" ht="45">
      <c r="A66" s="25" t="s">
        <v>67</v>
      </c>
      <c r="B66" s="32" t="s">
        <v>93</v>
      </c>
      <c r="C66" s="26" t="s">
        <v>66</v>
      </c>
      <c r="D66" s="26">
        <v>200</v>
      </c>
      <c r="E66" s="48">
        <v>1883500</v>
      </c>
    </row>
    <row r="67" spans="1:5" ht="150">
      <c r="A67" s="42" t="s">
        <v>124</v>
      </c>
      <c r="B67" s="32" t="s">
        <v>93</v>
      </c>
      <c r="C67" s="26" t="s">
        <v>68</v>
      </c>
      <c r="D67" s="26"/>
      <c r="E67" s="48">
        <f>E68</f>
        <v>450000</v>
      </c>
    </row>
    <row r="68" spans="1:5" ht="45">
      <c r="A68" s="25" t="s">
        <v>67</v>
      </c>
      <c r="B68" s="32" t="s">
        <v>93</v>
      </c>
      <c r="C68" s="26" t="s">
        <v>68</v>
      </c>
      <c r="D68" s="26">
        <v>200</v>
      </c>
      <c r="E68" s="48">
        <v>450000</v>
      </c>
    </row>
    <row r="69" spans="1:5" ht="29.25" hidden="1">
      <c r="A69" s="40" t="s">
        <v>116</v>
      </c>
      <c r="B69" s="31" t="s">
        <v>117</v>
      </c>
      <c r="C69" s="26"/>
      <c r="D69" s="26"/>
      <c r="E69" s="47">
        <f>E70</f>
        <v>0</v>
      </c>
    </row>
    <row r="70" spans="1:5" ht="29.25" hidden="1">
      <c r="A70" s="40" t="s">
        <v>118</v>
      </c>
      <c r="B70" s="31" t="s">
        <v>119</v>
      </c>
      <c r="C70" s="26"/>
      <c r="D70" s="26"/>
      <c r="E70" s="47">
        <f>E71</f>
        <v>0</v>
      </c>
    </row>
    <row r="71" spans="1:5" ht="120" hidden="1">
      <c r="A71" s="41" t="s">
        <v>150</v>
      </c>
      <c r="B71" s="32" t="s">
        <v>119</v>
      </c>
      <c r="C71" s="26" t="s">
        <v>58</v>
      </c>
      <c r="D71" s="26"/>
      <c r="E71" s="48">
        <f t="shared" ref="E71:E74" si="2">E72</f>
        <v>0</v>
      </c>
    </row>
    <row r="72" spans="1:5" ht="30" hidden="1">
      <c r="A72" s="41" t="s">
        <v>120</v>
      </c>
      <c r="B72" s="32" t="s">
        <v>119</v>
      </c>
      <c r="C72" s="26" t="s">
        <v>121</v>
      </c>
      <c r="D72" s="26"/>
      <c r="E72" s="48">
        <f t="shared" si="2"/>
        <v>0</v>
      </c>
    </row>
    <row r="73" spans="1:5" ht="45" hidden="1">
      <c r="A73" s="41" t="s">
        <v>122</v>
      </c>
      <c r="B73" s="32" t="s">
        <v>119</v>
      </c>
      <c r="C73" s="26" t="s">
        <v>123</v>
      </c>
      <c r="D73" s="26"/>
      <c r="E73" s="48">
        <f t="shared" si="2"/>
        <v>0</v>
      </c>
    </row>
    <row r="74" spans="1:5" ht="150" hidden="1">
      <c r="A74" s="42" t="s">
        <v>124</v>
      </c>
      <c r="B74" s="32" t="s">
        <v>119</v>
      </c>
      <c r="C74" s="26" t="s">
        <v>125</v>
      </c>
      <c r="D74" s="26"/>
      <c r="E74" s="48">
        <f t="shared" si="2"/>
        <v>0</v>
      </c>
    </row>
    <row r="75" spans="1:5" ht="60" hidden="1">
      <c r="A75" s="41" t="s">
        <v>51</v>
      </c>
      <c r="B75" s="32" t="s">
        <v>119</v>
      </c>
      <c r="C75" s="26" t="s">
        <v>125</v>
      </c>
      <c r="D75" s="26">
        <v>200</v>
      </c>
      <c r="E75" s="48">
        <v>0</v>
      </c>
    </row>
    <row r="78" spans="1:5">
      <c r="A78" s="1"/>
      <c r="B78" s="1"/>
      <c r="C78" s="1"/>
      <c r="D78" s="1"/>
      <c r="E78" s="1"/>
    </row>
    <row r="79" spans="1:5">
      <c r="A79" s="1" t="s">
        <v>40</v>
      </c>
      <c r="B79" s="1"/>
      <c r="C79" s="1"/>
      <c r="D79" s="56" t="s">
        <v>176</v>
      </c>
      <c r="E79" s="1"/>
    </row>
  </sheetData>
  <mergeCells count="16">
    <mergeCell ref="A16:A17"/>
    <mergeCell ref="B16:B17"/>
    <mergeCell ref="C16:C17"/>
    <mergeCell ref="D16:D17"/>
    <mergeCell ref="C1:E1"/>
    <mergeCell ref="C2:E2"/>
    <mergeCell ref="C3:E3"/>
    <mergeCell ref="C4:E4"/>
    <mergeCell ref="C5:E5"/>
    <mergeCell ref="C6:E6"/>
    <mergeCell ref="C7:E7"/>
    <mergeCell ref="C8:E8"/>
    <mergeCell ref="A10:E10"/>
    <mergeCell ref="A13:E13"/>
    <mergeCell ref="A12:E12"/>
    <mergeCell ref="A11:E11"/>
  </mergeCells>
  <printOptions horizontalCentered="1"/>
  <pageMargins left="1.1023622047244095" right="0.31496062992125984" top="0.74803149606299213" bottom="0.74803149606299213" header="0.31496062992125984" footer="0.31496062992125984"/>
  <pageSetup paperSize="9" scale="80" fitToHeight="0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2"/>
  <sheetViews>
    <sheetView topLeftCell="A30" zoomScale="75" zoomScaleNormal="75" workbookViewId="0">
      <selection activeCell="J38" sqref="J38"/>
    </sheetView>
  </sheetViews>
  <sheetFormatPr defaultRowHeight="15"/>
  <cols>
    <col min="1" max="1" width="49.5703125" customWidth="1"/>
    <col min="2" max="2" width="18.42578125" customWidth="1"/>
    <col min="4" max="4" width="28.7109375" customWidth="1"/>
  </cols>
  <sheetData>
    <row r="1" spans="1:5">
      <c r="B1" s="65" t="s">
        <v>163</v>
      </c>
      <c r="C1" s="65"/>
      <c r="D1" s="65"/>
    </row>
    <row r="2" spans="1:5">
      <c r="B2" s="65" t="s">
        <v>94</v>
      </c>
      <c r="C2" s="65"/>
      <c r="D2" s="65"/>
    </row>
    <row r="3" spans="1:5">
      <c r="B3" s="65" t="s">
        <v>37</v>
      </c>
      <c r="C3" s="65"/>
      <c r="D3" s="65"/>
    </row>
    <row r="4" spans="1:5">
      <c r="B4" s="69" t="s">
        <v>141</v>
      </c>
      <c r="C4" s="69"/>
      <c r="D4" s="69"/>
    </row>
    <row r="5" spans="1:5">
      <c r="B5" s="65" t="s">
        <v>95</v>
      </c>
      <c r="C5" s="65"/>
      <c r="D5" s="65"/>
    </row>
    <row r="6" spans="1:5">
      <c r="B6" s="65" t="s">
        <v>37</v>
      </c>
      <c r="C6" s="65"/>
      <c r="D6" s="65"/>
    </row>
    <row r="7" spans="1:5">
      <c r="B7" s="65" t="s">
        <v>137</v>
      </c>
      <c r="C7" s="65"/>
      <c r="D7" s="65"/>
    </row>
    <row r="8" spans="1:5">
      <c r="B8" s="65" t="s">
        <v>138</v>
      </c>
      <c r="C8" s="65"/>
      <c r="D8" s="65"/>
    </row>
    <row r="9" spans="1:5">
      <c r="B9" s="3"/>
      <c r="C9" s="3"/>
      <c r="D9" s="3"/>
    </row>
    <row r="10" spans="1:5" ht="15.75">
      <c r="A10" s="67" t="s">
        <v>98</v>
      </c>
      <c r="B10" s="67"/>
      <c r="C10" s="67"/>
      <c r="D10" s="67"/>
      <c r="E10" s="15"/>
    </row>
    <row r="11" spans="1:5" ht="15.75">
      <c r="A11" s="67" t="s">
        <v>164</v>
      </c>
      <c r="B11" s="67"/>
      <c r="C11" s="67"/>
      <c r="D11" s="67"/>
      <c r="E11" s="67"/>
    </row>
    <row r="12" spans="1:5" ht="15.75">
      <c r="A12" s="67" t="s">
        <v>85</v>
      </c>
      <c r="B12" s="67"/>
      <c r="C12" s="67"/>
      <c r="D12" s="67"/>
      <c r="E12" s="15"/>
    </row>
    <row r="13" spans="1:5" ht="15.75">
      <c r="A13" s="67" t="s">
        <v>84</v>
      </c>
      <c r="B13" s="67"/>
      <c r="C13" s="67"/>
      <c r="D13" s="67"/>
      <c r="E13" s="15"/>
    </row>
    <row r="14" spans="1:5">
      <c r="A14" s="2"/>
      <c r="B14" s="2"/>
      <c r="C14" s="2"/>
      <c r="D14" s="2"/>
      <c r="E14" s="2"/>
    </row>
    <row r="15" spans="1:5">
      <c r="D15" s="34" t="s">
        <v>39</v>
      </c>
    </row>
    <row r="16" spans="1:5">
      <c r="A16" s="68" t="s">
        <v>1</v>
      </c>
      <c r="B16" s="68" t="s">
        <v>43</v>
      </c>
      <c r="C16" s="68" t="s">
        <v>44</v>
      </c>
      <c r="D16" s="21" t="s">
        <v>2</v>
      </c>
    </row>
    <row r="17" spans="1:4">
      <c r="A17" s="68"/>
      <c r="B17" s="68"/>
      <c r="C17" s="68"/>
      <c r="D17" s="51" t="s">
        <v>115</v>
      </c>
    </row>
    <row r="18" spans="1:4">
      <c r="A18" s="23" t="s">
        <v>3</v>
      </c>
      <c r="B18" s="24"/>
      <c r="C18" s="24"/>
      <c r="D18" s="47">
        <f>D19+D36</f>
        <v>4644300</v>
      </c>
    </row>
    <row r="19" spans="1:4" ht="74.25" customHeight="1">
      <c r="A19" s="22" t="s">
        <v>150</v>
      </c>
      <c r="B19" s="28" t="s">
        <v>73</v>
      </c>
      <c r="C19" s="26"/>
      <c r="D19" s="47">
        <f>D24+D20+D34+D33</f>
        <v>2383500</v>
      </c>
    </row>
    <row r="20" spans="1:4" ht="31.5" hidden="1" customHeight="1">
      <c r="A20" s="27" t="s">
        <v>112</v>
      </c>
      <c r="B20" s="26" t="s">
        <v>108</v>
      </c>
      <c r="C20" s="26"/>
      <c r="D20" s="48">
        <f>D21</f>
        <v>0</v>
      </c>
    </row>
    <row r="21" spans="1:4" ht="48.75" hidden="1" customHeight="1">
      <c r="A21" s="27" t="s">
        <v>109</v>
      </c>
      <c r="B21" s="26" t="s">
        <v>110</v>
      </c>
      <c r="C21" s="26"/>
      <c r="D21" s="48">
        <f>D22</f>
        <v>0</v>
      </c>
    </row>
    <row r="22" spans="1:4" ht="110.25" hidden="1" customHeight="1">
      <c r="A22" s="42" t="s">
        <v>124</v>
      </c>
      <c r="B22" s="26" t="s">
        <v>111</v>
      </c>
      <c r="C22" s="26"/>
      <c r="D22" s="48">
        <f>D23</f>
        <v>0</v>
      </c>
    </row>
    <row r="23" spans="1:4" ht="31.5" hidden="1" customHeight="1">
      <c r="A23" s="27" t="s">
        <v>67</v>
      </c>
      <c r="B23" s="26" t="s">
        <v>111</v>
      </c>
      <c r="C23" s="26">
        <v>200</v>
      </c>
      <c r="D23" s="48">
        <f>'прил 3'!E59</f>
        <v>0</v>
      </c>
    </row>
    <row r="24" spans="1:4" ht="40.5" customHeight="1">
      <c r="A24" s="27" t="s">
        <v>61</v>
      </c>
      <c r="B24" s="26" t="s">
        <v>62</v>
      </c>
      <c r="C24" s="26"/>
      <c r="D24" s="48">
        <f>D25</f>
        <v>2333500</v>
      </c>
    </row>
    <row r="25" spans="1:4" ht="30">
      <c r="A25" s="27" t="s">
        <v>74</v>
      </c>
      <c r="B25" s="26" t="s">
        <v>64</v>
      </c>
      <c r="C25" s="26"/>
      <c r="D25" s="48">
        <f>D26+D28</f>
        <v>2333500</v>
      </c>
    </row>
    <row r="26" spans="1:4" ht="30">
      <c r="A26" s="27" t="s">
        <v>75</v>
      </c>
      <c r="B26" s="26" t="s">
        <v>66</v>
      </c>
      <c r="C26" s="26"/>
      <c r="D26" s="48">
        <f>D27</f>
        <v>1883500</v>
      </c>
    </row>
    <row r="27" spans="1:4" ht="30">
      <c r="A27" s="27" t="s">
        <v>67</v>
      </c>
      <c r="B27" s="26" t="s">
        <v>66</v>
      </c>
      <c r="C27" s="26">
        <v>200</v>
      </c>
      <c r="D27" s="48">
        <f>'прил 3'!E66</f>
        <v>1883500</v>
      </c>
    </row>
    <row r="28" spans="1:4" ht="107.25" customHeight="1">
      <c r="A28" s="42" t="s">
        <v>124</v>
      </c>
      <c r="B28" s="26" t="s">
        <v>68</v>
      </c>
      <c r="C28" s="30"/>
      <c r="D28" s="48">
        <f>D29</f>
        <v>450000</v>
      </c>
    </row>
    <row r="29" spans="1:4" ht="30">
      <c r="A29" s="27" t="s">
        <v>67</v>
      </c>
      <c r="B29" s="26" t="s">
        <v>68</v>
      </c>
      <c r="C29" s="26">
        <v>200</v>
      </c>
      <c r="D29" s="48">
        <f>'прил 3'!E68</f>
        <v>450000</v>
      </c>
    </row>
    <row r="30" spans="1:4" ht="37.5" customHeight="1">
      <c r="A30" s="25" t="s">
        <v>155</v>
      </c>
      <c r="B30" s="26" t="s">
        <v>161</v>
      </c>
      <c r="C30" s="26"/>
      <c r="D30" s="48">
        <f>D31</f>
        <v>50000</v>
      </c>
    </row>
    <row r="31" spans="1:4" ht="36" customHeight="1">
      <c r="A31" s="29" t="s">
        <v>157</v>
      </c>
      <c r="B31" s="26" t="s">
        <v>162</v>
      </c>
      <c r="C31" s="26"/>
      <c r="D31" s="48">
        <f>D32</f>
        <v>50000</v>
      </c>
    </row>
    <row r="32" spans="1:4" ht="101.25" customHeight="1">
      <c r="A32" s="42" t="s">
        <v>124</v>
      </c>
      <c r="B32" s="26" t="s">
        <v>160</v>
      </c>
      <c r="C32" s="26"/>
      <c r="D32" s="48">
        <f>D33</f>
        <v>50000</v>
      </c>
    </row>
    <row r="33" spans="1:4" ht="31.5" customHeight="1">
      <c r="A33" s="25" t="s">
        <v>51</v>
      </c>
      <c r="B33" s="26" t="s">
        <v>160</v>
      </c>
      <c r="C33" s="26">
        <v>200</v>
      </c>
      <c r="D33" s="48">
        <f>'прил 3'!E44</f>
        <v>50000</v>
      </c>
    </row>
    <row r="34" spans="1:4" ht="121.5" hidden="1" customHeight="1">
      <c r="A34" s="42" t="s">
        <v>124</v>
      </c>
      <c r="B34" s="26" t="s">
        <v>125</v>
      </c>
      <c r="C34" s="30"/>
      <c r="D34" s="48">
        <f>D35</f>
        <v>0</v>
      </c>
    </row>
    <row r="35" spans="1:4" ht="31.5" hidden="1" customHeight="1">
      <c r="A35" s="41" t="s">
        <v>51</v>
      </c>
      <c r="B35" s="26" t="s">
        <v>125</v>
      </c>
      <c r="C35" s="26">
        <v>200</v>
      </c>
      <c r="D35" s="48">
        <f>'прил 3'!E75</f>
        <v>0</v>
      </c>
    </row>
    <row r="36" spans="1:4" ht="86.25">
      <c r="A36" s="22" t="s">
        <v>149</v>
      </c>
      <c r="B36" s="28" t="s">
        <v>131</v>
      </c>
      <c r="C36" s="28"/>
      <c r="D36" s="47">
        <f>D39+D41+D45+D47</f>
        <v>2260800</v>
      </c>
    </row>
    <row r="37" spans="1:4" ht="90">
      <c r="A37" s="25" t="str">
        <f>'прил 3'!A22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Сандугачевский сельсовет  муниципального района Янаульский район Республики Башкортостан"  </v>
      </c>
      <c r="B37" s="26" t="str">
        <f>B36</f>
        <v>49 0 00 00000</v>
      </c>
      <c r="C37" s="26"/>
      <c r="D37" s="48">
        <f>D36</f>
        <v>2260800</v>
      </c>
    </row>
    <row r="38" spans="1:4" ht="75">
      <c r="A38" s="25" t="str">
        <f>'прил 3'!A23</f>
        <v>Основное мероприятие « Обеспечение деятельности органами местного самоуправления сельского поселения  Сандугачевский сельсовет муниципального района Янаульский район Республики Башкортостан»</v>
      </c>
      <c r="B38" s="26" t="s">
        <v>177</v>
      </c>
      <c r="C38" s="26"/>
      <c r="D38" s="48">
        <f>D36</f>
        <v>2260800</v>
      </c>
    </row>
    <row r="39" spans="1:4">
      <c r="A39" s="27" t="str">
        <f>'прил 3'!A24</f>
        <v>Глава муниципального образования</v>
      </c>
      <c r="B39" s="26" t="s">
        <v>132</v>
      </c>
      <c r="C39" s="26"/>
      <c r="D39" s="48">
        <f>D40</f>
        <v>706900</v>
      </c>
    </row>
    <row r="40" spans="1:4" ht="75">
      <c r="A40" s="27" t="s">
        <v>49</v>
      </c>
      <c r="B40" s="26" t="s">
        <v>132</v>
      </c>
      <c r="C40" s="26">
        <v>100</v>
      </c>
      <c r="D40" s="48">
        <f>'прил 3'!E25</f>
        <v>706900</v>
      </c>
    </row>
    <row r="41" spans="1:4" ht="42.75" customHeight="1">
      <c r="A41" s="27" t="str">
        <f>'прил 3'!A30</f>
        <v xml:space="preserve">Аппараты органов государственной власти Республики Башкортостан
</v>
      </c>
      <c r="B41" s="26" t="s">
        <v>133</v>
      </c>
      <c r="C41" s="26"/>
      <c r="D41" s="48">
        <f>D42+D43+D44</f>
        <v>1439800</v>
      </c>
    </row>
    <row r="42" spans="1:4" ht="66.75" customHeight="1">
      <c r="A42" s="27" t="s">
        <v>49</v>
      </c>
      <c r="B42" s="26" t="s">
        <v>133</v>
      </c>
      <c r="C42" s="26">
        <v>100</v>
      </c>
      <c r="D42" s="48">
        <f>'прил 3'!E31</f>
        <v>745500</v>
      </c>
    </row>
    <row r="43" spans="1:4" ht="30">
      <c r="A43" s="27" t="s">
        <v>67</v>
      </c>
      <c r="B43" s="26" t="s">
        <v>133</v>
      </c>
      <c r="C43" s="26">
        <v>200</v>
      </c>
      <c r="D43" s="48">
        <f>'прил 3'!E32</f>
        <v>635200</v>
      </c>
    </row>
    <row r="44" spans="1:4">
      <c r="A44" s="27" t="s">
        <v>52</v>
      </c>
      <c r="B44" s="26" t="s">
        <v>133</v>
      </c>
      <c r="C44" s="26">
        <v>800</v>
      </c>
      <c r="D44" s="48">
        <f>'прил 3'!E33</f>
        <v>59100</v>
      </c>
    </row>
    <row r="45" spans="1:4">
      <c r="A45" s="27" t="s">
        <v>54</v>
      </c>
      <c r="B45" s="26" t="s">
        <v>55</v>
      </c>
      <c r="C45" s="26"/>
      <c r="D45" s="48">
        <f>D46</f>
        <v>10000</v>
      </c>
    </row>
    <row r="46" spans="1:4">
      <c r="A46" s="27" t="s">
        <v>52</v>
      </c>
      <c r="B46" s="26" t="s">
        <v>55</v>
      </c>
      <c r="C46" s="26">
        <v>800</v>
      </c>
      <c r="D46" s="48">
        <f>'прил 3'!E37</f>
        <v>10000</v>
      </c>
    </row>
    <row r="47" spans="1:4" ht="45">
      <c r="A47" s="25" t="s">
        <v>126</v>
      </c>
      <c r="B47" s="26" t="s">
        <v>134</v>
      </c>
      <c r="C47" s="26"/>
      <c r="D47" s="48">
        <f>D48+D49</f>
        <v>104100</v>
      </c>
    </row>
    <row r="48" spans="1:4" ht="75">
      <c r="A48" s="27" t="s">
        <v>49</v>
      </c>
      <c r="B48" s="26" t="s">
        <v>134</v>
      </c>
      <c r="C48" s="26">
        <v>100</v>
      </c>
      <c r="D48" s="48">
        <f>'прил 3'!E51</f>
        <v>93600</v>
      </c>
    </row>
    <row r="49" spans="1:4" ht="30">
      <c r="A49" s="27" t="s">
        <v>67</v>
      </c>
      <c r="B49" s="26" t="s">
        <v>134</v>
      </c>
      <c r="C49" s="26">
        <v>200</v>
      </c>
      <c r="D49" s="48">
        <f>'прил 3'!E52</f>
        <v>10500</v>
      </c>
    </row>
    <row r="50" spans="1:4" ht="15.75">
      <c r="A50" s="4"/>
    </row>
    <row r="51" spans="1:4" ht="15.75">
      <c r="A51" s="4"/>
    </row>
    <row r="52" spans="1:4">
      <c r="A52" s="8" t="s">
        <v>40</v>
      </c>
      <c r="B52" s="1"/>
      <c r="C52" s="1"/>
      <c r="D52" s="56" t="s">
        <v>176</v>
      </c>
    </row>
  </sheetData>
  <mergeCells count="15">
    <mergeCell ref="B6:D6"/>
    <mergeCell ref="B7:D7"/>
    <mergeCell ref="B8:D8"/>
    <mergeCell ref="A11:E11"/>
    <mergeCell ref="B1:D1"/>
    <mergeCell ref="B2:D2"/>
    <mergeCell ref="B3:D3"/>
    <mergeCell ref="B4:D4"/>
    <mergeCell ref="B5:D5"/>
    <mergeCell ref="A10:D10"/>
    <mergeCell ref="A12:D12"/>
    <mergeCell ref="A13:D13"/>
    <mergeCell ref="A16:A17"/>
    <mergeCell ref="B16:B17"/>
    <mergeCell ref="C16:C17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1"/>
  <sheetViews>
    <sheetView topLeftCell="A29" zoomScale="75" zoomScaleNormal="75" workbookViewId="0">
      <selection activeCell="A41" sqref="A41"/>
    </sheetView>
  </sheetViews>
  <sheetFormatPr defaultRowHeight="15"/>
  <cols>
    <col min="1" max="1" width="48.7109375" customWidth="1"/>
    <col min="2" max="2" width="9.140625" customWidth="1"/>
    <col min="3" max="3" width="16.5703125" customWidth="1"/>
    <col min="5" max="5" width="27" customWidth="1"/>
  </cols>
  <sheetData>
    <row r="1" spans="1:5">
      <c r="C1" s="65" t="s">
        <v>78</v>
      </c>
      <c r="D1" s="65"/>
      <c r="E1" s="65"/>
    </row>
    <row r="2" spans="1:5">
      <c r="C2" s="65" t="s">
        <v>94</v>
      </c>
      <c r="D2" s="65"/>
      <c r="E2" s="65"/>
    </row>
    <row r="3" spans="1:5">
      <c r="C3" s="65" t="s">
        <v>37</v>
      </c>
      <c r="D3" s="65"/>
      <c r="E3" s="65"/>
    </row>
    <row r="4" spans="1:5">
      <c r="C4" s="69" t="s">
        <v>141</v>
      </c>
      <c r="D4" s="69"/>
      <c r="E4" s="69"/>
    </row>
    <row r="5" spans="1:5">
      <c r="C5" s="65" t="s">
        <v>95</v>
      </c>
      <c r="D5" s="65"/>
      <c r="E5" s="65"/>
    </row>
    <row r="6" spans="1:5">
      <c r="C6" s="65" t="s">
        <v>37</v>
      </c>
      <c r="D6" s="65"/>
      <c r="E6" s="65"/>
    </row>
    <row r="7" spans="1:5">
      <c r="C7" s="65" t="s">
        <v>137</v>
      </c>
      <c r="D7" s="65"/>
      <c r="E7" s="65"/>
    </row>
    <row r="8" spans="1:5">
      <c r="C8" s="65" t="s">
        <v>138</v>
      </c>
      <c r="D8" s="65"/>
      <c r="E8" s="65"/>
    </row>
    <row r="10" spans="1:5" ht="15.75">
      <c r="A10" s="67" t="s">
        <v>101</v>
      </c>
      <c r="B10" s="67"/>
      <c r="C10" s="67"/>
      <c r="D10" s="67"/>
      <c r="E10" s="67"/>
    </row>
    <row r="11" spans="1:5" ht="15.75">
      <c r="A11" s="67" t="s">
        <v>165</v>
      </c>
      <c r="B11" s="67"/>
      <c r="C11" s="67"/>
      <c r="D11" s="67"/>
      <c r="E11" s="67"/>
    </row>
    <row r="13" spans="1:5">
      <c r="E13" s="34" t="s">
        <v>39</v>
      </c>
    </row>
    <row r="14" spans="1:5">
      <c r="A14" s="68" t="s">
        <v>1</v>
      </c>
      <c r="B14" s="70" t="s">
        <v>79</v>
      </c>
      <c r="C14" s="70" t="s">
        <v>43</v>
      </c>
      <c r="D14" s="70" t="s">
        <v>44</v>
      </c>
      <c r="E14" s="21" t="s">
        <v>2</v>
      </c>
    </row>
    <row r="15" spans="1:5">
      <c r="A15" s="68"/>
      <c r="B15" s="70"/>
      <c r="C15" s="70"/>
      <c r="D15" s="70"/>
      <c r="E15" s="33" t="s">
        <v>115</v>
      </c>
    </row>
    <row r="16" spans="1:5">
      <c r="A16" s="20" t="s">
        <v>3</v>
      </c>
      <c r="B16" s="20"/>
      <c r="C16" s="21"/>
      <c r="D16" s="21"/>
      <c r="E16" s="47">
        <f>E17</f>
        <v>4644300</v>
      </c>
    </row>
    <row r="17" spans="1:5" ht="66.75" customHeight="1">
      <c r="A17" s="22" t="s">
        <v>97</v>
      </c>
      <c r="B17" s="23">
        <v>791</v>
      </c>
      <c r="C17" s="24"/>
      <c r="D17" s="24"/>
      <c r="E17" s="47">
        <f>E18+E35</f>
        <v>4644300</v>
      </c>
    </row>
    <row r="18" spans="1:5" ht="75" customHeight="1">
      <c r="A18" s="22" t="s">
        <v>150</v>
      </c>
      <c r="B18" s="23">
        <v>791</v>
      </c>
      <c r="C18" s="23" t="s">
        <v>80</v>
      </c>
      <c r="D18" s="23"/>
      <c r="E18" s="47">
        <f>E23+E19+E33+E29</f>
        <v>2383500</v>
      </c>
    </row>
    <row r="19" spans="1:5" ht="30.75" hidden="1" customHeight="1">
      <c r="A19" s="27" t="s">
        <v>112</v>
      </c>
      <c r="B19" s="38">
        <v>791</v>
      </c>
      <c r="C19" s="38" t="s">
        <v>108</v>
      </c>
      <c r="D19" s="23"/>
      <c r="E19" s="48">
        <f>E20</f>
        <v>0</v>
      </c>
    </row>
    <row r="20" spans="1:5" ht="42.75" hidden="1" customHeight="1">
      <c r="A20" s="27" t="s">
        <v>109</v>
      </c>
      <c r="B20" s="38">
        <v>791</v>
      </c>
      <c r="C20" s="38" t="s">
        <v>110</v>
      </c>
      <c r="D20" s="23"/>
      <c r="E20" s="48">
        <f>E21</f>
        <v>0</v>
      </c>
    </row>
    <row r="21" spans="1:5" ht="120.75" hidden="1" customHeight="1">
      <c r="A21" s="42" t="s">
        <v>124</v>
      </c>
      <c r="B21" s="38">
        <v>791</v>
      </c>
      <c r="C21" s="26" t="s">
        <v>111</v>
      </c>
      <c r="D21" s="26"/>
      <c r="E21" s="48">
        <f>E22</f>
        <v>0</v>
      </c>
    </row>
    <row r="22" spans="1:5" ht="30.75" hidden="1" customHeight="1">
      <c r="A22" s="27" t="s">
        <v>67</v>
      </c>
      <c r="B22" s="38">
        <v>791</v>
      </c>
      <c r="C22" s="26" t="s">
        <v>111</v>
      </c>
      <c r="D22" s="26">
        <v>200</v>
      </c>
      <c r="E22" s="48">
        <f>'прил 4'!D23</f>
        <v>0</v>
      </c>
    </row>
    <row r="23" spans="1:5" ht="72.75" customHeight="1">
      <c r="A23" s="27" t="s">
        <v>61</v>
      </c>
      <c r="B23" s="24">
        <v>791</v>
      </c>
      <c r="C23" s="26" t="s">
        <v>62</v>
      </c>
      <c r="D23" s="26"/>
      <c r="E23" s="48">
        <f>E24</f>
        <v>2333500</v>
      </c>
    </row>
    <row r="24" spans="1:5" ht="32.25" customHeight="1">
      <c r="A24" s="27" t="s">
        <v>74</v>
      </c>
      <c r="B24" s="24">
        <v>791</v>
      </c>
      <c r="C24" s="26" t="s">
        <v>64</v>
      </c>
      <c r="D24" s="26"/>
      <c r="E24" s="48">
        <f>E25+E27</f>
        <v>2333500</v>
      </c>
    </row>
    <row r="25" spans="1:5" ht="39" customHeight="1">
      <c r="A25" s="27" t="s">
        <v>75</v>
      </c>
      <c r="B25" s="24">
        <v>791</v>
      </c>
      <c r="C25" s="26" t="s">
        <v>66</v>
      </c>
      <c r="D25" s="26"/>
      <c r="E25" s="48">
        <f>E26</f>
        <v>1883500</v>
      </c>
    </row>
    <row r="26" spans="1:5" ht="30" customHeight="1">
      <c r="A26" s="27" t="s">
        <v>67</v>
      </c>
      <c r="B26" s="24">
        <v>791</v>
      </c>
      <c r="C26" s="26" t="s">
        <v>66</v>
      </c>
      <c r="D26" s="26">
        <v>200</v>
      </c>
      <c r="E26" s="48">
        <f>'прил 4'!D27</f>
        <v>1883500</v>
      </c>
    </row>
    <row r="27" spans="1:5" ht="142.5" customHeight="1">
      <c r="A27" s="42" t="s">
        <v>124</v>
      </c>
      <c r="B27" s="24">
        <v>791</v>
      </c>
      <c r="C27" s="26" t="s">
        <v>68</v>
      </c>
      <c r="D27" s="26"/>
      <c r="E27" s="48">
        <f>E28</f>
        <v>450000</v>
      </c>
    </row>
    <row r="28" spans="1:5" ht="30">
      <c r="A28" s="27" t="s">
        <v>67</v>
      </c>
      <c r="B28" s="24">
        <v>791</v>
      </c>
      <c r="C28" s="26" t="s">
        <v>68</v>
      </c>
      <c r="D28" s="26">
        <v>200</v>
      </c>
      <c r="E28" s="48">
        <f>'прил 4'!D29</f>
        <v>450000</v>
      </c>
    </row>
    <row r="29" spans="1:5" ht="30.75" customHeight="1">
      <c r="A29" s="53" t="s">
        <v>155</v>
      </c>
      <c r="B29" s="54">
        <v>791</v>
      </c>
      <c r="C29" s="26" t="s">
        <v>161</v>
      </c>
      <c r="D29" s="23"/>
      <c r="E29" s="48">
        <f t="shared" ref="E29:E31" si="0">E30</f>
        <v>50000</v>
      </c>
    </row>
    <row r="30" spans="1:5" ht="52.5" customHeight="1">
      <c r="A30" s="55" t="s">
        <v>157</v>
      </c>
      <c r="B30" s="54">
        <v>791</v>
      </c>
      <c r="C30" s="26" t="s">
        <v>162</v>
      </c>
      <c r="D30" s="23"/>
      <c r="E30" s="48">
        <f t="shared" si="0"/>
        <v>50000</v>
      </c>
    </row>
    <row r="31" spans="1:5" ht="108.75" customHeight="1">
      <c r="A31" s="42" t="s">
        <v>124</v>
      </c>
      <c r="B31" s="54">
        <v>791</v>
      </c>
      <c r="C31" s="26" t="s">
        <v>160</v>
      </c>
      <c r="D31" s="23"/>
      <c r="E31" s="48">
        <f t="shared" si="0"/>
        <v>50000</v>
      </c>
    </row>
    <row r="32" spans="1:5" ht="40.5" customHeight="1">
      <c r="A32" s="53" t="s">
        <v>51</v>
      </c>
      <c r="B32" s="54">
        <v>791</v>
      </c>
      <c r="C32" s="26" t="s">
        <v>160</v>
      </c>
      <c r="D32" s="50">
        <v>200</v>
      </c>
      <c r="E32" s="48">
        <f>'прил 4'!D33</f>
        <v>50000</v>
      </c>
    </row>
    <row r="33" spans="1:5" ht="130.5" hidden="1" customHeight="1">
      <c r="A33" s="42" t="s">
        <v>124</v>
      </c>
      <c r="B33" s="39">
        <v>791</v>
      </c>
      <c r="C33" s="26" t="s">
        <v>125</v>
      </c>
      <c r="D33" s="30"/>
      <c r="E33" s="48">
        <f>E34</f>
        <v>0</v>
      </c>
    </row>
    <row r="34" spans="1:5" ht="27" hidden="1" customHeight="1">
      <c r="A34" s="41" t="s">
        <v>51</v>
      </c>
      <c r="B34" s="39">
        <v>791</v>
      </c>
      <c r="C34" s="26" t="s">
        <v>125</v>
      </c>
      <c r="D34" s="26">
        <v>200</v>
      </c>
      <c r="E34" s="48">
        <f>'прил 4'!D35</f>
        <v>0</v>
      </c>
    </row>
    <row r="35" spans="1:5" ht="90.75" customHeight="1">
      <c r="A35" s="22" t="s">
        <v>149</v>
      </c>
      <c r="B35" s="23">
        <v>791</v>
      </c>
      <c r="C35" s="28" t="s">
        <v>131</v>
      </c>
      <c r="D35" s="28"/>
      <c r="E35" s="47">
        <f>E38+E40+E44+E46</f>
        <v>2260800</v>
      </c>
    </row>
    <row r="36" spans="1:5" ht="90.75" customHeight="1">
      <c r="A36" s="25" t="str">
        <f>'прил 3'!A22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Сандугачевский сельсовет  муниципального района Янаульский район Республики Башкортостан"  </v>
      </c>
      <c r="B36" s="52">
        <v>791</v>
      </c>
      <c r="C36" s="26" t="str">
        <f>C35</f>
        <v>49 0 00 00000</v>
      </c>
      <c r="D36" s="26"/>
      <c r="E36" s="48">
        <f>E35</f>
        <v>2260800</v>
      </c>
    </row>
    <row r="37" spans="1:5" ht="90.75" customHeight="1">
      <c r="A37" s="25" t="str">
        <f>'прил 3'!A23</f>
        <v>Основное мероприятие « Обеспечение деятельности органами местного самоуправления сельского поселения  Сандугачевский сельсовет муниципального района Янаульский район Республики Башкортостан»</v>
      </c>
      <c r="B37" s="52">
        <v>791</v>
      </c>
      <c r="C37" s="26" t="s">
        <v>177</v>
      </c>
      <c r="D37" s="26"/>
      <c r="E37" s="48">
        <f>E35</f>
        <v>2260800</v>
      </c>
    </row>
    <row r="38" spans="1:5" ht="20.25" customHeight="1">
      <c r="A38" s="27" t="str">
        <f>'прил 4'!A39</f>
        <v>Глава муниципального образования</v>
      </c>
      <c r="B38" s="24">
        <v>791</v>
      </c>
      <c r="C38" s="26" t="s">
        <v>132</v>
      </c>
      <c r="D38" s="26"/>
      <c r="E38" s="48">
        <f>E39</f>
        <v>706900</v>
      </c>
    </row>
    <row r="39" spans="1:5" ht="83.25" customHeight="1">
      <c r="A39" s="27" t="s">
        <v>49</v>
      </c>
      <c r="B39" s="24">
        <v>791</v>
      </c>
      <c r="C39" s="26" t="s">
        <v>132</v>
      </c>
      <c r="D39" s="26">
        <v>100</v>
      </c>
      <c r="E39" s="48">
        <f>'прил 4'!D40</f>
        <v>706900</v>
      </c>
    </row>
    <row r="40" spans="1:5" ht="38.25" customHeight="1">
      <c r="A40" s="27" t="str">
        <f>'прил 4'!A41</f>
        <v xml:space="preserve">Аппараты органов государственной власти Республики Башкортостан
</v>
      </c>
      <c r="B40" s="24">
        <v>791</v>
      </c>
      <c r="C40" s="26" t="s">
        <v>133</v>
      </c>
      <c r="D40" s="26"/>
      <c r="E40" s="48">
        <f>E41+E42+E43</f>
        <v>1439800</v>
      </c>
    </row>
    <row r="41" spans="1:5" ht="32.25" customHeight="1">
      <c r="A41" s="27" t="s">
        <v>49</v>
      </c>
      <c r="B41" s="24">
        <v>791</v>
      </c>
      <c r="C41" s="26" t="s">
        <v>133</v>
      </c>
      <c r="D41" s="26">
        <v>100</v>
      </c>
      <c r="E41" s="48">
        <f>'прил 4'!D42</f>
        <v>745500</v>
      </c>
    </row>
    <row r="42" spans="1:5" ht="30" customHeight="1">
      <c r="A42" s="25" t="s">
        <v>67</v>
      </c>
      <c r="B42" s="24">
        <v>791</v>
      </c>
      <c r="C42" s="26" t="s">
        <v>133</v>
      </c>
      <c r="D42" s="26">
        <v>200</v>
      </c>
      <c r="E42" s="48">
        <f>'прил 4'!D43</f>
        <v>635200</v>
      </c>
    </row>
    <row r="43" spans="1:5" ht="19.5" customHeight="1">
      <c r="A43" s="27" t="s">
        <v>52</v>
      </c>
      <c r="B43" s="24">
        <v>791</v>
      </c>
      <c r="C43" s="26" t="s">
        <v>133</v>
      </c>
      <c r="D43" s="26">
        <v>800</v>
      </c>
      <c r="E43" s="48">
        <f>'прил 4'!D44</f>
        <v>59100</v>
      </c>
    </row>
    <row r="44" spans="1:5" ht="45.75" customHeight="1">
      <c r="A44" s="27" t="s">
        <v>54</v>
      </c>
      <c r="B44" s="24">
        <v>791</v>
      </c>
      <c r="C44" s="26" t="s">
        <v>55</v>
      </c>
      <c r="D44" s="26"/>
      <c r="E44" s="48">
        <f>E45</f>
        <v>10000</v>
      </c>
    </row>
    <row r="45" spans="1:5">
      <c r="A45" s="27" t="s">
        <v>52</v>
      </c>
      <c r="B45" s="24">
        <v>791</v>
      </c>
      <c r="C45" s="26" t="s">
        <v>55</v>
      </c>
      <c r="D45" s="26">
        <v>800</v>
      </c>
      <c r="E45" s="48">
        <f>'прил 4'!D46</f>
        <v>10000</v>
      </c>
    </row>
    <row r="46" spans="1:5" ht="45">
      <c r="A46" s="25" t="s">
        <v>126</v>
      </c>
      <c r="B46" s="24">
        <v>791</v>
      </c>
      <c r="C46" s="26" t="s">
        <v>134</v>
      </c>
      <c r="D46" s="26"/>
      <c r="E46" s="48">
        <f>E47+E48</f>
        <v>104100</v>
      </c>
    </row>
    <row r="47" spans="1:5" ht="75">
      <c r="A47" s="27" t="s">
        <v>49</v>
      </c>
      <c r="B47" s="24">
        <v>791</v>
      </c>
      <c r="C47" s="26" t="s">
        <v>134</v>
      </c>
      <c r="D47" s="26">
        <v>100</v>
      </c>
      <c r="E47" s="48">
        <f>'прил 4'!D48</f>
        <v>93600</v>
      </c>
    </row>
    <row r="48" spans="1:5" ht="30">
      <c r="A48" s="27" t="s">
        <v>67</v>
      </c>
      <c r="B48" s="24">
        <v>791</v>
      </c>
      <c r="C48" s="26" t="s">
        <v>134</v>
      </c>
      <c r="D48" s="26">
        <v>200</v>
      </c>
      <c r="E48" s="48">
        <f>'прил 4'!D49</f>
        <v>10500</v>
      </c>
    </row>
    <row r="49" spans="1:5" ht="15.75">
      <c r="A49" s="4"/>
    </row>
    <row r="50" spans="1:5" ht="15.75">
      <c r="A50" s="4"/>
    </row>
    <row r="51" spans="1:5">
      <c r="A51" s="8" t="s">
        <v>40</v>
      </c>
      <c r="B51" s="1"/>
      <c r="C51" s="1"/>
      <c r="D51" s="1"/>
      <c r="E51" s="56" t="s">
        <v>176</v>
      </c>
    </row>
  </sheetData>
  <mergeCells count="14">
    <mergeCell ref="A14:A15"/>
    <mergeCell ref="B14:B15"/>
    <mergeCell ref="C14:C15"/>
    <mergeCell ref="D14:D15"/>
    <mergeCell ref="A11:E11"/>
    <mergeCell ref="C6:E6"/>
    <mergeCell ref="C7:E7"/>
    <mergeCell ref="C8:E8"/>
    <mergeCell ref="A10:E10"/>
    <mergeCell ref="C1:E1"/>
    <mergeCell ref="C2:E2"/>
    <mergeCell ref="C3:E3"/>
    <mergeCell ref="C4:E4"/>
    <mergeCell ref="C5:E5"/>
  </mergeCells>
  <pageMargins left="0.9055118110236221" right="0.70866141732283472" top="0.74803149606299213" bottom="0.74803149606299213" header="0.31496062992125984" footer="0.31496062992125984"/>
  <pageSetup paperSize="9" scale="76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61"/>
  <sheetViews>
    <sheetView zoomScale="75" zoomScaleNormal="75" workbookViewId="0">
      <selection activeCell="F43" sqref="F43"/>
    </sheetView>
  </sheetViews>
  <sheetFormatPr defaultRowHeight="15"/>
  <cols>
    <col min="1" max="1" width="32.28515625" customWidth="1"/>
    <col min="3" max="3" width="19" customWidth="1"/>
    <col min="5" max="5" width="19.28515625" customWidth="1"/>
    <col min="6" max="6" width="25" customWidth="1"/>
  </cols>
  <sheetData>
    <row r="1" spans="1:6">
      <c r="C1" s="71" t="s">
        <v>100</v>
      </c>
      <c r="D1" s="71"/>
      <c r="E1" s="71"/>
      <c r="F1" s="71"/>
    </row>
    <row r="2" spans="1:6">
      <c r="C2" s="71" t="s">
        <v>94</v>
      </c>
      <c r="D2" s="71"/>
      <c r="E2" s="71"/>
      <c r="F2" s="71"/>
    </row>
    <row r="3" spans="1:6">
      <c r="C3" s="71" t="s">
        <v>37</v>
      </c>
      <c r="D3" s="71"/>
      <c r="E3" s="71"/>
      <c r="F3" s="71"/>
    </row>
    <row r="4" spans="1:6">
      <c r="C4" s="72" t="s">
        <v>145</v>
      </c>
      <c r="D4" s="72"/>
      <c r="E4" s="72"/>
      <c r="F4" s="72"/>
    </row>
    <row r="5" spans="1:6">
      <c r="C5" s="71" t="s">
        <v>95</v>
      </c>
      <c r="D5" s="71"/>
      <c r="E5" s="71"/>
      <c r="F5" s="71"/>
    </row>
    <row r="6" spans="1:6" ht="15.75" customHeight="1">
      <c r="C6" s="71" t="s">
        <v>37</v>
      </c>
      <c r="D6" s="71"/>
      <c r="E6" s="71"/>
      <c r="F6" s="71"/>
    </row>
    <row r="7" spans="1:6">
      <c r="C7" s="71" t="s">
        <v>137</v>
      </c>
      <c r="D7" s="71"/>
      <c r="E7" s="71"/>
      <c r="F7" s="71"/>
    </row>
    <row r="8" spans="1:6">
      <c r="C8" s="71" t="s">
        <v>166</v>
      </c>
      <c r="D8" s="71"/>
      <c r="E8" s="71"/>
      <c r="F8" s="71"/>
    </row>
    <row r="10" spans="1:6" ht="15.75">
      <c r="A10" s="66" t="s">
        <v>98</v>
      </c>
      <c r="B10" s="66"/>
      <c r="C10" s="66"/>
      <c r="D10" s="66"/>
      <c r="E10" s="66"/>
      <c r="F10" s="66"/>
    </row>
    <row r="11" spans="1:6" ht="15.75">
      <c r="A11" s="67" t="s">
        <v>167</v>
      </c>
      <c r="B11" s="67"/>
      <c r="C11" s="67"/>
      <c r="D11" s="67"/>
      <c r="E11" s="67"/>
      <c r="F11" s="67"/>
    </row>
    <row r="12" spans="1:6" ht="15.75">
      <c r="A12" s="67" t="s">
        <v>77</v>
      </c>
      <c r="B12" s="67"/>
      <c r="C12" s="67"/>
      <c r="D12" s="67"/>
      <c r="E12" s="67"/>
      <c r="F12" s="67"/>
    </row>
    <row r="13" spans="1:6" ht="15.75">
      <c r="A13" s="67" t="s">
        <v>76</v>
      </c>
      <c r="B13" s="67"/>
      <c r="C13" s="67"/>
      <c r="D13" s="67"/>
      <c r="E13" s="67"/>
      <c r="F13" s="67"/>
    </row>
    <row r="14" spans="1:6">
      <c r="A14" s="1"/>
      <c r="B14" s="1"/>
      <c r="C14" s="1"/>
      <c r="D14" s="1"/>
      <c r="E14" s="1"/>
      <c r="F14" s="1"/>
    </row>
    <row r="15" spans="1:6">
      <c r="F15" s="34" t="s">
        <v>39</v>
      </c>
    </row>
    <row r="16" spans="1:6">
      <c r="A16" s="64" t="s">
        <v>41</v>
      </c>
      <c r="B16" s="64" t="s">
        <v>42</v>
      </c>
      <c r="C16" s="64" t="s">
        <v>43</v>
      </c>
      <c r="D16" s="64" t="s">
        <v>44</v>
      </c>
      <c r="E16" s="64" t="s">
        <v>2</v>
      </c>
      <c r="F16" s="64"/>
    </row>
    <row r="17" spans="1:6">
      <c r="A17" s="64"/>
      <c r="B17" s="64"/>
      <c r="C17" s="64"/>
      <c r="D17" s="64"/>
      <c r="E17" s="50" t="s">
        <v>129</v>
      </c>
      <c r="F17" s="50" t="s">
        <v>144</v>
      </c>
    </row>
    <row r="18" spans="1:6">
      <c r="A18" s="23" t="s">
        <v>3</v>
      </c>
      <c r="B18" s="24"/>
      <c r="C18" s="24"/>
      <c r="D18" s="24"/>
      <c r="E18" s="47">
        <f>E19+E38+E46+E53</f>
        <v>4413200</v>
      </c>
      <c r="F18" s="47">
        <f>F19+F38+F46+F53</f>
        <v>4526400</v>
      </c>
    </row>
    <row r="19" spans="1:6" ht="34.5" customHeight="1">
      <c r="A19" s="22" t="s">
        <v>45</v>
      </c>
      <c r="B19" s="31" t="s">
        <v>86</v>
      </c>
      <c r="C19" s="24"/>
      <c r="D19" s="24"/>
      <c r="E19" s="47">
        <f t="shared" ref="E19:F19" si="0">E20+E26+E34</f>
        <v>2156700</v>
      </c>
      <c r="F19" s="47">
        <f t="shared" si="0"/>
        <v>2156700</v>
      </c>
    </row>
    <row r="20" spans="1:6" ht="59.25" customHeight="1">
      <c r="A20" s="25" t="s">
        <v>46</v>
      </c>
      <c r="B20" s="32" t="s">
        <v>87</v>
      </c>
      <c r="C20" s="24"/>
      <c r="D20" s="24"/>
      <c r="E20" s="48">
        <f t="shared" ref="E20:F24" si="1">E21</f>
        <v>706900</v>
      </c>
      <c r="F20" s="48">
        <f t="shared" si="1"/>
        <v>706900</v>
      </c>
    </row>
    <row r="21" spans="1:6" ht="150.75" customHeight="1">
      <c r="A21" s="25" t="s">
        <v>149</v>
      </c>
      <c r="B21" s="32" t="s">
        <v>87</v>
      </c>
      <c r="C21" s="26" t="s">
        <v>131</v>
      </c>
      <c r="D21" s="26"/>
      <c r="E21" s="48">
        <f>E24</f>
        <v>706900</v>
      </c>
      <c r="F21" s="48">
        <f>F24</f>
        <v>706900</v>
      </c>
    </row>
    <row r="22" spans="1:6" ht="150.75" customHeight="1">
      <c r="A22" s="25" t="str">
        <f>'прил 3'!A22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Сандугачевский сельсовет  муниципального района Янаульский район Республики Башкортостан"  </v>
      </c>
      <c r="B22" s="32" t="s">
        <v>87</v>
      </c>
      <c r="C22" s="26" t="str">
        <f>C21</f>
        <v>49 0 00 00000</v>
      </c>
      <c r="D22" s="26"/>
      <c r="E22" s="48">
        <f>E21</f>
        <v>706900</v>
      </c>
      <c r="F22" s="48">
        <f>F21</f>
        <v>706900</v>
      </c>
    </row>
    <row r="23" spans="1:6" ht="150.75" customHeight="1">
      <c r="A23" s="25" t="str">
        <f>'прил 3'!A23</f>
        <v>Основное мероприятие « Обеспечение деятельности органами местного самоуправления сельского поселения  Сандугачевский сельсовет муниципального района Янаульский район Республики Башкортостан»</v>
      </c>
      <c r="B23" s="32" t="s">
        <v>87</v>
      </c>
      <c r="C23" s="26" t="s">
        <v>177</v>
      </c>
      <c r="D23" s="26"/>
      <c r="E23" s="48">
        <f>E21</f>
        <v>706900</v>
      </c>
      <c r="F23" s="48">
        <f>F21</f>
        <v>706900</v>
      </c>
    </row>
    <row r="24" spans="1:6" ht="29.25" customHeight="1">
      <c r="A24" s="25" t="str">
        <f>'прил 5'!A38</f>
        <v>Глава муниципального образования</v>
      </c>
      <c r="B24" s="32" t="s">
        <v>87</v>
      </c>
      <c r="C24" s="26" t="s">
        <v>132</v>
      </c>
      <c r="D24" s="26"/>
      <c r="E24" s="48">
        <f t="shared" si="1"/>
        <v>706900</v>
      </c>
      <c r="F24" s="48">
        <f t="shared" si="1"/>
        <v>706900</v>
      </c>
    </row>
    <row r="25" spans="1:6" ht="118.5" customHeight="1">
      <c r="A25" s="25" t="s">
        <v>49</v>
      </c>
      <c r="B25" s="32" t="s">
        <v>87</v>
      </c>
      <c r="C25" s="26" t="s">
        <v>132</v>
      </c>
      <c r="D25" s="26">
        <v>100</v>
      </c>
      <c r="E25" s="48">
        <v>706900</v>
      </c>
      <c r="F25" s="48">
        <v>706900</v>
      </c>
    </row>
    <row r="26" spans="1:6" ht="120.75" customHeight="1">
      <c r="A26" s="25" t="s">
        <v>50</v>
      </c>
      <c r="B26" s="32" t="s">
        <v>88</v>
      </c>
      <c r="C26" s="26"/>
      <c r="D26" s="26"/>
      <c r="E26" s="48">
        <f t="shared" ref="E26:F26" si="2">E27</f>
        <v>1439800</v>
      </c>
      <c r="F26" s="48">
        <f t="shared" si="2"/>
        <v>1439800</v>
      </c>
    </row>
    <row r="27" spans="1:6" ht="147.75" customHeight="1">
      <c r="A27" s="25" t="s">
        <v>149</v>
      </c>
      <c r="B27" s="32" t="s">
        <v>88</v>
      </c>
      <c r="C27" s="26" t="s">
        <v>131</v>
      </c>
      <c r="D27" s="26"/>
      <c r="E27" s="48">
        <f>E30</f>
        <v>1439800</v>
      </c>
      <c r="F27" s="48">
        <f>F30</f>
        <v>1439800</v>
      </c>
    </row>
    <row r="28" spans="1:6" ht="145.5" customHeight="1">
      <c r="A28" s="25" t="str">
        <f>'прил 3'!A28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Сандугачевский сельсовет  муниципального района Янаульский район Республики Башкортостан"  </v>
      </c>
      <c r="B28" s="32" t="s">
        <v>88</v>
      </c>
      <c r="C28" s="26" t="str">
        <f>C27</f>
        <v>49 0 00 00000</v>
      </c>
      <c r="D28" s="26"/>
      <c r="E28" s="48">
        <f>E27</f>
        <v>1439800</v>
      </c>
      <c r="F28" s="48">
        <f>F27</f>
        <v>1439800</v>
      </c>
    </row>
    <row r="29" spans="1:6" ht="134.25" customHeight="1">
      <c r="A29" s="25" t="str">
        <f>'прил 3'!A29</f>
        <v>Основное мероприятие « Обеспечение деятельности органами местного самоуправления сельского поселения  Сандугачевский сельсовет муниципального района Янаульский район Республики Башкортостан»</v>
      </c>
      <c r="B29" s="32" t="s">
        <v>88</v>
      </c>
      <c r="C29" s="26" t="s">
        <v>177</v>
      </c>
      <c r="D29" s="26"/>
      <c r="E29" s="48">
        <f>E27</f>
        <v>1439800</v>
      </c>
      <c r="F29" s="48">
        <f>F27</f>
        <v>1439800</v>
      </c>
    </row>
    <row r="30" spans="1:6" ht="86.25" customHeight="1">
      <c r="A30" s="25" t="str">
        <f>'прил 5'!A40</f>
        <v xml:space="preserve">Аппараты органов государственной власти Республики Башкортостан
</v>
      </c>
      <c r="B30" s="32" t="s">
        <v>88</v>
      </c>
      <c r="C30" s="26" t="s">
        <v>133</v>
      </c>
      <c r="D30" s="26"/>
      <c r="E30" s="48">
        <f t="shared" ref="E30:F30" si="3">E31+E32+E33</f>
        <v>1439800</v>
      </c>
      <c r="F30" s="48">
        <f t="shared" si="3"/>
        <v>1439800</v>
      </c>
    </row>
    <row r="31" spans="1:6" ht="122.25" customHeight="1">
      <c r="A31" s="25" t="s">
        <v>49</v>
      </c>
      <c r="B31" s="32" t="s">
        <v>88</v>
      </c>
      <c r="C31" s="26" t="s">
        <v>133</v>
      </c>
      <c r="D31" s="26">
        <v>100</v>
      </c>
      <c r="E31" s="48">
        <v>745500</v>
      </c>
      <c r="F31" s="48">
        <v>745500</v>
      </c>
    </row>
    <row r="32" spans="1:6" ht="47.25" customHeight="1">
      <c r="A32" s="25" t="s">
        <v>51</v>
      </c>
      <c r="B32" s="32" t="s">
        <v>88</v>
      </c>
      <c r="C32" s="26" t="s">
        <v>133</v>
      </c>
      <c r="D32" s="26">
        <v>200</v>
      </c>
      <c r="E32" s="48">
        <v>635200</v>
      </c>
      <c r="F32" s="48">
        <v>635200</v>
      </c>
    </row>
    <row r="33" spans="1:6">
      <c r="A33" s="25" t="s">
        <v>52</v>
      </c>
      <c r="B33" s="32" t="s">
        <v>88</v>
      </c>
      <c r="C33" s="26" t="s">
        <v>133</v>
      </c>
      <c r="D33" s="26">
        <v>800</v>
      </c>
      <c r="E33" s="48">
        <v>59100</v>
      </c>
      <c r="F33" s="48">
        <v>59100</v>
      </c>
    </row>
    <row r="34" spans="1:6">
      <c r="A34" s="25" t="s">
        <v>53</v>
      </c>
      <c r="B34" s="32" t="s">
        <v>89</v>
      </c>
      <c r="C34" s="26"/>
      <c r="D34" s="26"/>
      <c r="E34" s="48">
        <f t="shared" ref="E34:F36" si="4">E35</f>
        <v>10000</v>
      </c>
      <c r="F34" s="48">
        <f t="shared" si="4"/>
        <v>10000</v>
      </c>
    </row>
    <row r="35" spans="1:6">
      <c r="A35" s="29" t="s">
        <v>47</v>
      </c>
      <c r="B35" s="32" t="s">
        <v>89</v>
      </c>
      <c r="C35" s="26" t="s">
        <v>48</v>
      </c>
      <c r="D35" s="26"/>
      <c r="E35" s="48">
        <f t="shared" si="4"/>
        <v>10000</v>
      </c>
      <c r="F35" s="48">
        <f t="shared" si="4"/>
        <v>10000</v>
      </c>
    </row>
    <row r="36" spans="1:6" ht="30">
      <c r="A36" s="25" t="s">
        <v>54</v>
      </c>
      <c r="B36" s="32" t="s">
        <v>89</v>
      </c>
      <c r="C36" s="26" t="s">
        <v>55</v>
      </c>
      <c r="D36" s="26"/>
      <c r="E36" s="48">
        <f t="shared" si="4"/>
        <v>10000</v>
      </c>
      <c r="F36" s="48">
        <f t="shared" si="4"/>
        <v>10000</v>
      </c>
    </row>
    <row r="37" spans="1:6">
      <c r="A37" s="25" t="s">
        <v>52</v>
      </c>
      <c r="B37" s="32" t="s">
        <v>89</v>
      </c>
      <c r="C37" s="26" t="s">
        <v>55</v>
      </c>
      <c r="D37" s="26">
        <v>800</v>
      </c>
      <c r="E37" s="48">
        <v>10000</v>
      </c>
      <c r="F37" s="48">
        <v>10000</v>
      </c>
    </row>
    <row r="38" spans="1:6" ht="29.25">
      <c r="A38" s="22" t="s">
        <v>56</v>
      </c>
      <c r="B38" s="31" t="s">
        <v>90</v>
      </c>
      <c r="C38" s="24"/>
      <c r="D38" s="24"/>
      <c r="E38" s="47">
        <f t="shared" ref="E38:F39" si="5">E39</f>
        <v>108400</v>
      </c>
      <c r="F38" s="47">
        <f t="shared" si="5"/>
        <v>108400</v>
      </c>
    </row>
    <row r="39" spans="1:6" ht="30">
      <c r="A39" s="25" t="s">
        <v>57</v>
      </c>
      <c r="B39" s="32" t="s">
        <v>91</v>
      </c>
      <c r="C39" s="24"/>
      <c r="D39" s="24"/>
      <c r="E39" s="48">
        <f t="shared" si="5"/>
        <v>108400</v>
      </c>
      <c r="F39" s="48">
        <f t="shared" si="5"/>
        <v>108400</v>
      </c>
    </row>
    <row r="40" spans="1:6" ht="135">
      <c r="A40" s="25" t="s">
        <v>130</v>
      </c>
      <c r="B40" s="32" t="s">
        <v>91</v>
      </c>
      <c r="C40" s="26" t="s">
        <v>131</v>
      </c>
      <c r="D40" s="24"/>
      <c r="E40" s="48">
        <f>E43</f>
        <v>108400</v>
      </c>
      <c r="F40" s="48">
        <f>F43</f>
        <v>108400</v>
      </c>
    </row>
    <row r="41" spans="1:6" ht="135">
      <c r="A41" s="25" t="str">
        <f>A28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Сандугачевский сельсовет  муниципального района Янаульский район Республики Башкортостан"  </v>
      </c>
      <c r="B41" s="32" t="s">
        <v>91</v>
      </c>
      <c r="C41" s="26" t="str">
        <f>C40</f>
        <v>49 0 00 00000</v>
      </c>
      <c r="D41" s="57"/>
      <c r="E41" s="48">
        <f>E40</f>
        <v>108400</v>
      </c>
      <c r="F41" s="48">
        <f>F40</f>
        <v>108400</v>
      </c>
    </row>
    <row r="42" spans="1:6" ht="120">
      <c r="A42" s="25" t="str">
        <f>A29</f>
        <v>Основное мероприятие « Обеспечение деятельности органами местного самоуправления сельского поселения  Сандугачевский сельсовет муниципального района Янаульский район Республики Башкортостан»</v>
      </c>
      <c r="B42" s="32" t="s">
        <v>91</v>
      </c>
      <c r="C42" s="26" t="s">
        <v>177</v>
      </c>
      <c r="D42" s="57"/>
      <c r="E42" s="48">
        <f>E40</f>
        <v>108400</v>
      </c>
      <c r="F42" s="48">
        <f>F40</f>
        <v>108400</v>
      </c>
    </row>
    <row r="43" spans="1:6" ht="60">
      <c r="A43" s="25" t="s">
        <v>126</v>
      </c>
      <c r="B43" s="32" t="s">
        <v>91</v>
      </c>
      <c r="C43" s="26" t="s">
        <v>134</v>
      </c>
      <c r="D43" s="26"/>
      <c r="E43" s="48">
        <f t="shared" ref="E43:F43" si="6">E44+E45</f>
        <v>108400</v>
      </c>
      <c r="F43" s="48">
        <f t="shared" si="6"/>
        <v>108400</v>
      </c>
    </row>
    <row r="44" spans="1:6" ht="123" customHeight="1">
      <c r="A44" s="25" t="s">
        <v>49</v>
      </c>
      <c r="B44" s="32" t="s">
        <v>91</v>
      </c>
      <c r="C44" s="26" t="s">
        <v>134</v>
      </c>
      <c r="D44" s="26">
        <v>100</v>
      </c>
      <c r="E44" s="48">
        <v>98400</v>
      </c>
      <c r="F44" s="48">
        <v>98400</v>
      </c>
    </row>
    <row r="45" spans="1:6" ht="41.25" customHeight="1">
      <c r="A45" s="25" t="s">
        <v>51</v>
      </c>
      <c r="B45" s="32" t="s">
        <v>91</v>
      </c>
      <c r="C45" s="26" t="s">
        <v>134</v>
      </c>
      <c r="D45" s="26">
        <v>200</v>
      </c>
      <c r="E45" s="48">
        <v>10000</v>
      </c>
      <c r="F45" s="48">
        <v>10000</v>
      </c>
    </row>
    <row r="46" spans="1:6" ht="60" customHeight="1">
      <c r="A46" s="22" t="s">
        <v>59</v>
      </c>
      <c r="B46" s="31" t="s">
        <v>92</v>
      </c>
      <c r="C46" s="24"/>
      <c r="D46" s="24"/>
      <c r="E46" s="47">
        <f>E47</f>
        <v>2040400</v>
      </c>
      <c r="F46" s="47">
        <f>F47</f>
        <v>2040400</v>
      </c>
    </row>
    <row r="47" spans="1:6">
      <c r="A47" s="25" t="s">
        <v>60</v>
      </c>
      <c r="B47" s="32" t="s">
        <v>93</v>
      </c>
      <c r="C47" s="24"/>
      <c r="D47" s="24"/>
      <c r="E47" s="47">
        <f t="shared" ref="E47:F49" si="7">E48</f>
        <v>2040400</v>
      </c>
      <c r="F47" s="47">
        <f t="shared" si="7"/>
        <v>2040400</v>
      </c>
    </row>
    <row r="48" spans="1:6" ht="120">
      <c r="A48" s="25" t="s">
        <v>150</v>
      </c>
      <c r="B48" s="32" t="s">
        <v>93</v>
      </c>
      <c r="C48" s="24" t="s">
        <v>73</v>
      </c>
      <c r="D48" s="24"/>
      <c r="E48" s="47">
        <f t="shared" si="7"/>
        <v>2040400</v>
      </c>
      <c r="F48" s="47">
        <f t="shared" si="7"/>
        <v>2040400</v>
      </c>
    </row>
    <row r="49" spans="1:6" ht="30">
      <c r="A49" s="29" t="s">
        <v>61</v>
      </c>
      <c r="B49" s="32" t="s">
        <v>93</v>
      </c>
      <c r="C49" s="26" t="s">
        <v>62</v>
      </c>
      <c r="D49" s="26"/>
      <c r="E49" s="47">
        <f t="shared" si="7"/>
        <v>2040400</v>
      </c>
      <c r="F49" s="47">
        <f t="shared" si="7"/>
        <v>2040400</v>
      </c>
    </row>
    <row r="50" spans="1:6" ht="45">
      <c r="A50" s="25" t="s">
        <v>63</v>
      </c>
      <c r="B50" s="32" t="s">
        <v>93</v>
      </c>
      <c r="C50" s="26" t="s">
        <v>64</v>
      </c>
      <c r="D50" s="26"/>
      <c r="E50" s="47">
        <f>E51</f>
        <v>2040400</v>
      </c>
      <c r="F50" s="47">
        <f>F51</f>
        <v>2040400</v>
      </c>
    </row>
    <row r="51" spans="1:6" ht="30">
      <c r="A51" s="29" t="s">
        <v>65</v>
      </c>
      <c r="B51" s="32" t="s">
        <v>93</v>
      </c>
      <c r="C51" s="26" t="s">
        <v>66</v>
      </c>
      <c r="D51" s="26"/>
      <c r="E51" s="48">
        <f>E52</f>
        <v>2040400</v>
      </c>
      <c r="F51" s="48">
        <f>F52</f>
        <v>2040400</v>
      </c>
    </row>
    <row r="52" spans="1:6" ht="45">
      <c r="A52" s="25" t="s">
        <v>67</v>
      </c>
      <c r="B52" s="32" t="s">
        <v>93</v>
      </c>
      <c r="C52" s="26" t="s">
        <v>66</v>
      </c>
      <c r="D52" s="26">
        <v>200</v>
      </c>
      <c r="E52" s="48">
        <v>2040400</v>
      </c>
      <c r="F52" s="48">
        <v>2040400</v>
      </c>
    </row>
    <row r="53" spans="1:6" ht="43.5">
      <c r="A53" s="22" t="s">
        <v>69</v>
      </c>
      <c r="B53" s="32">
        <v>9900</v>
      </c>
      <c r="C53" s="26"/>
      <c r="D53" s="26"/>
      <c r="E53" s="48">
        <f t="shared" ref="E53:F56" si="8">E54</f>
        <v>107700</v>
      </c>
      <c r="F53" s="48">
        <f t="shared" si="8"/>
        <v>220900</v>
      </c>
    </row>
    <row r="54" spans="1:6">
      <c r="A54" s="29" t="s">
        <v>70</v>
      </c>
      <c r="B54" s="32">
        <v>9999</v>
      </c>
      <c r="C54" s="26"/>
      <c r="D54" s="26"/>
      <c r="E54" s="48">
        <f t="shared" si="8"/>
        <v>107700</v>
      </c>
      <c r="F54" s="48">
        <f t="shared" si="8"/>
        <v>220900</v>
      </c>
    </row>
    <row r="55" spans="1:6">
      <c r="A55" s="25" t="s">
        <v>47</v>
      </c>
      <c r="B55" s="32">
        <v>9999</v>
      </c>
      <c r="C55" s="26" t="s">
        <v>48</v>
      </c>
      <c r="D55" s="26"/>
      <c r="E55" s="48">
        <f t="shared" si="8"/>
        <v>107700</v>
      </c>
      <c r="F55" s="48">
        <f t="shared" si="8"/>
        <v>220900</v>
      </c>
    </row>
    <row r="56" spans="1:6">
      <c r="A56" s="25" t="s">
        <v>70</v>
      </c>
      <c r="B56" s="32">
        <v>9999</v>
      </c>
      <c r="C56" s="26" t="s">
        <v>71</v>
      </c>
      <c r="D56" s="26"/>
      <c r="E56" s="48">
        <f t="shared" si="8"/>
        <v>107700</v>
      </c>
      <c r="F56" s="48">
        <f t="shared" si="8"/>
        <v>220900</v>
      </c>
    </row>
    <row r="57" spans="1:6">
      <c r="A57" s="25" t="s">
        <v>72</v>
      </c>
      <c r="B57" s="32">
        <v>9999</v>
      </c>
      <c r="C57" s="26" t="s">
        <v>71</v>
      </c>
      <c r="D57" s="26">
        <v>900</v>
      </c>
      <c r="E57" s="48">
        <v>107700</v>
      </c>
      <c r="F57" s="48">
        <v>220900</v>
      </c>
    </row>
    <row r="60" spans="1:6">
      <c r="A60" s="1"/>
      <c r="B60" s="1"/>
      <c r="C60" s="1"/>
      <c r="D60" s="1"/>
    </row>
    <row r="61" spans="1:6">
      <c r="A61" s="1" t="s">
        <v>40</v>
      </c>
      <c r="B61" s="1"/>
      <c r="C61" s="1"/>
      <c r="D61" s="56" t="s">
        <v>176</v>
      </c>
    </row>
  </sheetData>
  <mergeCells count="17">
    <mergeCell ref="C6:F6"/>
    <mergeCell ref="C1:F1"/>
    <mergeCell ref="C2:F2"/>
    <mergeCell ref="C3:F3"/>
    <mergeCell ref="C4:F4"/>
    <mergeCell ref="C5:F5"/>
    <mergeCell ref="C7:F7"/>
    <mergeCell ref="C8:F8"/>
    <mergeCell ref="A10:F10"/>
    <mergeCell ref="A11:F11"/>
    <mergeCell ref="A12:F12"/>
    <mergeCell ref="A13:F13"/>
    <mergeCell ref="A16:A17"/>
    <mergeCell ref="B16:B17"/>
    <mergeCell ref="C16:C17"/>
    <mergeCell ref="D16:D17"/>
    <mergeCell ref="E16:F16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0" fitToHeight="0" orientation="portrait" verticalDpi="180" r:id="rId1"/>
  <colBreaks count="1" manualBreakCount="1">
    <brk id="7" max="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2"/>
  <sheetViews>
    <sheetView topLeftCell="A25" zoomScale="75" zoomScaleNormal="75" workbookViewId="0">
      <selection activeCell="A35" sqref="A35"/>
    </sheetView>
  </sheetViews>
  <sheetFormatPr defaultRowHeight="15"/>
  <cols>
    <col min="1" max="1" width="49.5703125" customWidth="1"/>
    <col min="2" max="2" width="18.42578125" customWidth="1"/>
    <col min="4" max="5" width="13.7109375" customWidth="1"/>
  </cols>
  <sheetData>
    <row r="1" spans="1:6">
      <c r="B1" s="71" t="s">
        <v>99</v>
      </c>
      <c r="C1" s="71"/>
      <c r="D1" s="71"/>
      <c r="E1" s="71"/>
    </row>
    <row r="2" spans="1:6">
      <c r="B2" s="71" t="s">
        <v>94</v>
      </c>
      <c r="C2" s="71"/>
      <c r="D2" s="71"/>
      <c r="E2" s="71"/>
    </row>
    <row r="3" spans="1:6">
      <c r="B3" s="71" t="s">
        <v>37</v>
      </c>
      <c r="C3" s="71"/>
      <c r="D3" s="71"/>
      <c r="E3" s="71"/>
    </row>
    <row r="4" spans="1:6">
      <c r="B4" s="72" t="s">
        <v>141</v>
      </c>
      <c r="C4" s="72"/>
      <c r="D4" s="72"/>
      <c r="E4" s="72"/>
    </row>
    <row r="5" spans="1:6">
      <c r="B5" s="71" t="s">
        <v>95</v>
      </c>
      <c r="C5" s="71"/>
      <c r="D5" s="71"/>
      <c r="E5" s="71"/>
    </row>
    <row r="6" spans="1:6">
      <c r="B6" s="71" t="s">
        <v>37</v>
      </c>
      <c r="C6" s="71"/>
      <c r="D6" s="71"/>
      <c r="E6" s="71"/>
    </row>
    <row r="7" spans="1:6">
      <c r="B7" s="71" t="s">
        <v>146</v>
      </c>
      <c r="C7" s="71"/>
      <c r="D7" s="71"/>
      <c r="E7" s="71"/>
    </row>
    <row r="8" spans="1:6">
      <c r="B8" s="71" t="s">
        <v>138</v>
      </c>
      <c r="C8" s="71"/>
      <c r="D8" s="71"/>
      <c r="E8" s="71"/>
    </row>
    <row r="9" spans="1:6">
      <c r="B9" s="18"/>
      <c r="C9" s="18"/>
      <c r="D9" s="18"/>
      <c r="E9" s="18"/>
    </row>
    <row r="10" spans="1:6" ht="15.75">
      <c r="A10" s="67" t="s">
        <v>98</v>
      </c>
      <c r="B10" s="67"/>
      <c r="C10" s="67"/>
      <c r="D10" s="67"/>
      <c r="E10" s="67"/>
      <c r="F10" s="19"/>
    </row>
    <row r="11" spans="1:6" ht="15.75">
      <c r="A11" s="67" t="s">
        <v>168</v>
      </c>
      <c r="B11" s="67"/>
      <c r="C11" s="67"/>
      <c r="D11" s="67"/>
      <c r="E11" s="67"/>
      <c r="F11" s="67"/>
    </row>
    <row r="12" spans="1:6" ht="15.75">
      <c r="A12" s="67" t="s">
        <v>85</v>
      </c>
      <c r="B12" s="67"/>
      <c r="C12" s="67"/>
      <c r="D12" s="67"/>
      <c r="E12" s="67"/>
      <c r="F12" s="19"/>
    </row>
    <row r="13" spans="1:6" ht="15.75">
      <c r="A13" s="67" t="s">
        <v>84</v>
      </c>
      <c r="B13" s="67"/>
      <c r="C13" s="67"/>
      <c r="D13" s="67"/>
      <c r="E13" s="67"/>
      <c r="F13" s="19"/>
    </row>
    <row r="14" spans="1:6">
      <c r="A14" s="2"/>
      <c r="B14" s="2"/>
      <c r="C14" s="2"/>
      <c r="D14" s="2"/>
      <c r="E14" s="2"/>
      <c r="F14" s="2"/>
    </row>
    <row r="15" spans="1:6">
      <c r="E15" t="s">
        <v>39</v>
      </c>
    </row>
    <row r="16" spans="1:6">
      <c r="A16" s="68" t="s">
        <v>1</v>
      </c>
      <c r="B16" s="68" t="s">
        <v>43</v>
      </c>
      <c r="C16" s="68" t="s">
        <v>44</v>
      </c>
      <c r="D16" s="68" t="s">
        <v>2</v>
      </c>
      <c r="E16" s="68"/>
    </row>
    <row r="17" spans="1:5">
      <c r="A17" s="68"/>
      <c r="B17" s="68"/>
      <c r="C17" s="68"/>
      <c r="D17" s="51" t="s">
        <v>169</v>
      </c>
      <c r="E17" s="51" t="s">
        <v>144</v>
      </c>
    </row>
    <row r="18" spans="1:5">
      <c r="A18" s="23" t="s">
        <v>3</v>
      </c>
      <c r="B18" s="24"/>
      <c r="C18" s="24"/>
      <c r="D18" s="47">
        <f>D19+D24</f>
        <v>4413200</v>
      </c>
      <c r="E18" s="47">
        <f>E19+E24</f>
        <v>4526400</v>
      </c>
    </row>
    <row r="19" spans="1:5" ht="75" customHeight="1">
      <c r="A19" s="22" t="s">
        <v>150</v>
      </c>
      <c r="B19" s="28" t="s">
        <v>73</v>
      </c>
      <c r="C19" s="26"/>
      <c r="D19" s="47">
        <f>D20</f>
        <v>2040400</v>
      </c>
      <c r="E19" s="47">
        <f>E20</f>
        <v>2040400</v>
      </c>
    </row>
    <row r="20" spans="1:5" ht="39.75" customHeight="1">
      <c r="A20" s="27" t="s">
        <v>61</v>
      </c>
      <c r="B20" s="26" t="s">
        <v>62</v>
      </c>
      <c r="C20" s="26"/>
      <c r="D20" s="48">
        <f t="shared" ref="D20:E20" si="0">D21</f>
        <v>2040400</v>
      </c>
      <c r="E20" s="48">
        <f t="shared" si="0"/>
        <v>2040400</v>
      </c>
    </row>
    <row r="21" spans="1:5" ht="30">
      <c r="A21" s="27" t="s">
        <v>74</v>
      </c>
      <c r="B21" s="26" t="s">
        <v>64</v>
      </c>
      <c r="C21" s="26"/>
      <c r="D21" s="48">
        <f>D22</f>
        <v>2040400</v>
      </c>
      <c r="E21" s="48">
        <f>E22</f>
        <v>2040400</v>
      </c>
    </row>
    <row r="22" spans="1:5" ht="30">
      <c r="A22" s="27" t="s">
        <v>75</v>
      </c>
      <c r="B22" s="26" t="s">
        <v>66</v>
      </c>
      <c r="C22" s="26"/>
      <c r="D22" s="48">
        <f>D23</f>
        <v>2040400</v>
      </c>
      <c r="E22" s="48">
        <f>E23</f>
        <v>2040400</v>
      </c>
    </row>
    <row r="23" spans="1:5" ht="30">
      <c r="A23" s="27" t="s">
        <v>67</v>
      </c>
      <c r="B23" s="26" t="s">
        <v>66</v>
      </c>
      <c r="C23" s="26">
        <v>200</v>
      </c>
      <c r="D23" s="48">
        <f>'прил 6'!E52</f>
        <v>2040400</v>
      </c>
      <c r="E23" s="48">
        <f>'прил 6'!F52</f>
        <v>2040400</v>
      </c>
    </row>
    <row r="24" spans="1:5" ht="97.5" customHeight="1">
      <c r="A24" s="22" t="s">
        <v>170</v>
      </c>
      <c r="B24" s="28" t="s">
        <v>131</v>
      </c>
      <c r="C24" s="28"/>
      <c r="D24" s="47">
        <f>D27+D29+D33+D35+D38</f>
        <v>2372800</v>
      </c>
      <c r="E24" s="47">
        <f>E27+E29+E33+E35+E38</f>
        <v>2486000</v>
      </c>
    </row>
    <row r="25" spans="1:5" ht="97.5" customHeight="1">
      <c r="A25" s="25" t="str">
        <f>'прил 3'!A22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Сандугачевский сельсовет  муниципального района Янаульский район Республики Башкортостан"  </v>
      </c>
      <c r="B25" s="26" t="str">
        <f>B24</f>
        <v>49 0 00 00000</v>
      </c>
      <c r="C25" s="26"/>
      <c r="D25" s="48">
        <f>D24</f>
        <v>2372800</v>
      </c>
      <c r="E25" s="48">
        <f>E24</f>
        <v>2486000</v>
      </c>
    </row>
    <row r="26" spans="1:5" ht="97.5" customHeight="1">
      <c r="A26" s="25" t="str">
        <f>'прил 3'!A23</f>
        <v>Основное мероприятие « Обеспечение деятельности органами местного самоуправления сельского поселения  Сандугачевский сельсовет муниципального района Янаульский район Республики Башкортостан»</v>
      </c>
      <c r="B26" s="26" t="s">
        <v>177</v>
      </c>
      <c r="C26" s="26"/>
      <c r="D26" s="48">
        <f>D24</f>
        <v>2372800</v>
      </c>
      <c r="E26" s="48">
        <f>E24</f>
        <v>2486000</v>
      </c>
    </row>
    <row r="27" spans="1:5" ht="31.5" customHeight="1">
      <c r="A27" s="27" t="str">
        <f>'прил 5'!A38</f>
        <v>Глава муниципального образования</v>
      </c>
      <c r="B27" s="26" t="s">
        <v>132</v>
      </c>
      <c r="C27" s="26"/>
      <c r="D27" s="48">
        <f t="shared" ref="D27:E27" si="1">D28</f>
        <v>706900</v>
      </c>
      <c r="E27" s="48">
        <f t="shared" si="1"/>
        <v>706900</v>
      </c>
    </row>
    <row r="28" spans="1:5" ht="75">
      <c r="A28" s="27" t="s">
        <v>49</v>
      </c>
      <c r="B28" s="26" t="s">
        <v>132</v>
      </c>
      <c r="C28" s="26">
        <v>100</v>
      </c>
      <c r="D28" s="48">
        <f>'прил 6'!E25</f>
        <v>706900</v>
      </c>
      <c r="E28" s="48">
        <f>'прил 6'!F25</f>
        <v>706900</v>
      </c>
    </row>
    <row r="29" spans="1:5" ht="39.75" customHeight="1">
      <c r="A29" s="27" t="str">
        <f>'прил 5'!A40</f>
        <v xml:space="preserve">Аппараты органов государственной власти Республики Башкортостан
</v>
      </c>
      <c r="B29" s="26" t="s">
        <v>133</v>
      </c>
      <c r="C29" s="26"/>
      <c r="D29" s="48">
        <f t="shared" ref="D29:E29" si="2">D30+D31+D32</f>
        <v>1439800</v>
      </c>
      <c r="E29" s="48">
        <f t="shared" si="2"/>
        <v>1439800</v>
      </c>
    </row>
    <row r="30" spans="1:5" ht="75">
      <c r="A30" s="27" t="s">
        <v>49</v>
      </c>
      <c r="B30" s="26" t="s">
        <v>133</v>
      </c>
      <c r="C30" s="26">
        <v>100</v>
      </c>
      <c r="D30" s="48">
        <f>'прил 6'!E31</f>
        <v>745500</v>
      </c>
      <c r="E30" s="48">
        <f>'прил 6'!F31</f>
        <v>745500</v>
      </c>
    </row>
    <row r="31" spans="1:5" ht="30">
      <c r="A31" s="27" t="s">
        <v>67</v>
      </c>
      <c r="B31" s="26" t="s">
        <v>133</v>
      </c>
      <c r="C31" s="26">
        <v>200</v>
      </c>
      <c r="D31" s="48">
        <f>'прил 6'!E32</f>
        <v>635200</v>
      </c>
      <c r="E31" s="48">
        <f>'прил 6'!F32</f>
        <v>635200</v>
      </c>
    </row>
    <row r="32" spans="1:5" ht="30.75" customHeight="1">
      <c r="A32" s="27" t="s">
        <v>52</v>
      </c>
      <c r="B32" s="26" t="s">
        <v>133</v>
      </c>
      <c r="C32" s="26">
        <v>800</v>
      </c>
      <c r="D32" s="48">
        <f>'прил 6'!E33</f>
        <v>59100</v>
      </c>
      <c r="E32" s="48">
        <f>'прил 6'!F33</f>
        <v>59100</v>
      </c>
    </row>
    <row r="33" spans="1:5">
      <c r="A33" s="27" t="s">
        <v>54</v>
      </c>
      <c r="B33" s="26" t="s">
        <v>55</v>
      </c>
      <c r="C33" s="26"/>
      <c r="D33" s="48">
        <f t="shared" ref="D33:E33" si="3">D34</f>
        <v>10000</v>
      </c>
      <c r="E33" s="48">
        <f t="shared" si="3"/>
        <v>10000</v>
      </c>
    </row>
    <row r="34" spans="1:5">
      <c r="A34" s="27" t="s">
        <v>52</v>
      </c>
      <c r="B34" s="26" t="s">
        <v>55</v>
      </c>
      <c r="C34" s="26">
        <v>800</v>
      </c>
      <c r="D34" s="48">
        <f>'прил 6'!E37</f>
        <v>10000</v>
      </c>
      <c r="E34" s="48">
        <f>'прил 6'!F37</f>
        <v>10000</v>
      </c>
    </row>
    <row r="35" spans="1:5" ht="45">
      <c r="A35" s="25" t="s">
        <v>126</v>
      </c>
      <c r="B35" s="26" t="s">
        <v>134</v>
      </c>
      <c r="C35" s="26"/>
      <c r="D35" s="48">
        <f t="shared" ref="D35" si="4">D36+D37</f>
        <v>108400</v>
      </c>
      <c r="E35" s="48">
        <f t="shared" ref="E35" si="5">E36+E37</f>
        <v>108400</v>
      </c>
    </row>
    <row r="36" spans="1:5" ht="75">
      <c r="A36" s="27" t="s">
        <v>49</v>
      </c>
      <c r="B36" s="26" t="s">
        <v>134</v>
      </c>
      <c r="C36" s="26">
        <v>100</v>
      </c>
      <c r="D36" s="48">
        <f>'прил 6'!E44</f>
        <v>98400</v>
      </c>
      <c r="E36" s="48">
        <f>'прил 6'!F44</f>
        <v>98400</v>
      </c>
    </row>
    <row r="37" spans="1:5" ht="30">
      <c r="A37" s="27" t="s">
        <v>67</v>
      </c>
      <c r="B37" s="26" t="s">
        <v>134</v>
      </c>
      <c r="C37" s="26">
        <v>200</v>
      </c>
      <c r="D37" s="48">
        <f>'прил 6'!E45</f>
        <v>10000</v>
      </c>
      <c r="E37" s="48">
        <f>'прил 6'!F45</f>
        <v>10000</v>
      </c>
    </row>
    <row r="38" spans="1:5">
      <c r="A38" s="27" t="s">
        <v>70</v>
      </c>
      <c r="B38" s="26" t="s">
        <v>71</v>
      </c>
      <c r="C38" s="26"/>
      <c r="D38" s="48">
        <f t="shared" ref="D38:E38" si="6">D39</f>
        <v>107700</v>
      </c>
      <c r="E38" s="48">
        <f t="shared" si="6"/>
        <v>220900</v>
      </c>
    </row>
    <row r="39" spans="1:5">
      <c r="A39" s="25" t="s">
        <v>72</v>
      </c>
      <c r="B39" s="26" t="s">
        <v>71</v>
      </c>
      <c r="C39" s="26">
        <v>900</v>
      </c>
      <c r="D39" s="48">
        <f>'прил 6'!E57</f>
        <v>107700</v>
      </c>
      <c r="E39" s="48">
        <f>'прил 6'!F57</f>
        <v>220900</v>
      </c>
    </row>
    <row r="40" spans="1:5" ht="15.75">
      <c r="A40" s="4"/>
    </row>
    <row r="41" spans="1:5" ht="15.75">
      <c r="A41" s="4"/>
    </row>
    <row r="42" spans="1:5">
      <c r="A42" s="18" t="s">
        <v>40</v>
      </c>
      <c r="B42" s="1"/>
      <c r="C42" s="1"/>
      <c r="D42" s="56" t="s">
        <v>176</v>
      </c>
    </row>
  </sheetData>
  <mergeCells count="16">
    <mergeCell ref="B6:E6"/>
    <mergeCell ref="B1:E1"/>
    <mergeCell ref="B2:E2"/>
    <mergeCell ref="B3:E3"/>
    <mergeCell ref="B4:E4"/>
    <mergeCell ref="B5:E5"/>
    <mergeCell ref="A16:A17"/>
    <mergeCell ref="B16:B17"/>
    <mergeCell ref="C16:C17"/>
    <mergeCell ref="D16:E16"/>
    <mergeCell ref="B7:E7"/>
    <mergeCell ref="B8:E8"/>
    <mergeCell ref="A10:E10"/>
    <mergeCell ref="A11:F11"/>
    <mergeCell ref="A12:E12"/>
    <mergeCell ref="A13:E13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8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41"/>
  <sheetViews>
    <sheetView tabSelected="1" topLeftCell="A19" zoomScale="75" zoomScaleNormal="75" workbookViewId="0">
      <selection activeCell="A29" sqref="A29"/>
    </sheetView>
  </sheetViews>
  <sheetFormatPr defaultRowHeight="15"/>
  <cols>
    <col min="1" max="1" width="48.7109375" customWidth="1"/>
    <col min="2" max="2" width="9.140625" customWidth="1"/>
    <col min="3" max="3" width="16.5703125" customWidth="1"/>
    <col min="5" max="5" width="13.85546875" customWidth="1"/>
    <col min="6" max="6" width="14.5703125" customWidth="1"/>
  </cols>
  <sheetData>
    <row r="1" spans="1:6">
      <c r="C1" s="65" t="s">
        <v>171</v>
      </c>
      <c r="D1" s="65"/>
      <c r="E1" s="65"/>
      <c r="F1" s="65"/>
    </row>
    <row r="2" spans="1:6">
      <c r="C2" s="65" t="s">
        <v>94</v>
      </c>
      <c r="D2" s="65"/>
      <c r="E2" s="65"/>
      <c r="F2" s="65"/>
    </row>
    <row r="3" spans="1:6">
      <c r="C3" s="65" t="s">
        <v>37</v>
      </c>
      <c r="D3" s="65"/>
      <c r="E3" s="65"/>
      <c r="F3" s="65"/>
    </row>
    <row r="4" spans="1:6">
      <c r="C4" s="69" t="s">
        <v>145</v>
      </c>
      <c r="D4" s="69"/>
      <c r="E4" s="69"/>
      <c r="F4" s="69"/>
    </row>
    <row r="5" spans="1:6">
      <c r="C5" s="65" t="s">
        <v>95</v>
      </c>
      <c r="D5" s="65"/>
      <c r="E5" s="65"/>
      <c r="F5" s="65"/>
    </row>
    <row r="6" spans="1:6">
      <c r="C6" s="65" t="s">
        <v>37</v>
      </c>
      <c r="D6" s="65"/>
      <c r="E6" s="65"/>
      <c r="F6" s="65"/>
    </row>
    <row r="7" spans="1:6">
      <c r="C7" s="65" t="s">
        <v>146</v>
      </c>
      <c r="D7" s="65"/>
      <c r="E7" s="65"/>
      <c r="F7" s="65"/>
    </row>
    <row r="8" spans="1:6">
      <c r="C8" s="65" t="s">
        <v>147</v>
      </c>
      <c r="D8" s="65"/>
      <c r="E8" s="65"/>
      <c r="F8" s="65"/>
    </row>
    <row r="10" spans="1:6" ht="15.75">
      <c r="A10" s="67" t="s">
        <v>101</v>
      </c>
      <c r="B10" s="67"/>
      <c r="C10" s="67"/>
      <c r="D10" s="67"/>
      <c r="E10" s="67"/>
      <c r="F10" s="67"/>
    </row>
    <row r="11" spans="1:6" ht="15.75">
      <c r="A11" s="67" t="s">
        <v>172</v>
      </c>
      <c r="B11" s="67"/>
      <c r="C11" s="67"/>
      <c r="D11" s="67"/>
      <c r="E11" s="67"/>
      <c r="F11" s="67"/>
    </row>
    <row r="13" spans="1:6">
      <c r="F13" t="s">
        <v>39</v>
      </c>
    </row>
    <row r="14" spans="1:6">
      <c r="A14" s="68" t="s">
        <v>1</v>
      </c>
      <c r="B14" s="70" t="s">
        <v>79</v>
      </c>
      <c r="C14" s="70" t="s">
        <v>43</v>
      </c>
      <c r="D14" s="70" t="s">
        <v>44</v>
      </c>
      <c r="E14" s="68" t="s">
        <v>2</v>
      </c>
      <c r="F14" s="68"/>
    </row>
    <row r="15" spans="1:6">
      <c r="A15" s="68"/>
      <c r="B15" s="70"/>
      <c r="C15" s="70"/>
      <c r="D15" s="70"/>
      <c r="E15" s="33" t="s">
        <v>129</v>
      </c>
      <c r="F15" s="33" t="s">
        <v>144</v>
      </c>
    </row>
    <row r="16" spans="1:6">
      <c r="A16" s="20" t="s">
        <v>3</v>
      </c>
      <c r="B16" s="20"/>
      <c r="C16" s="21"/>
      <c r="D16" s="21"/>
      <c r="E16" s="47">
        <f t="shared" ref="E16:F16" si="0">E17</f>
        <v>4413200</v>
      </c>
      <c r="F16" s="47">
        <f t="shared" si="0"/>
        <v>4526400</v>
      </c>
    </row>
    <row r="17" spans="1:6" ht="66.75" customHeight="1">
      <c r="A17" s="22" t="s">
        <v>97</v>
      </c>
      <c r="B17" s="23">
        <v>791</v>
      </c>
      <c r="C17" s="24"/>
      <c r="D17" s="24"/>
      <c r="E17" s="47">
        <f>E18+E23</f>
        <v>4413200</v>
      </c>
      <c r="F17" s="47">
        <f>F18+F23</f>
        <v>4526400</v>
      </c>
    </row>
    <row r="18" spans="1:6" ht="75.75" customHeight="1">
      <c r="A18" s="22" t="s">
        <v>150</v>
      </c>
      <c r="B18" s="23">
        <v>791</v>
      </c>
      <c r="C18" s="23" t="s">
        <v>80</v>
      </c>
      <c r="D18" s="23"/>
      <c r="E18" s="47">
        <f>E19</f>
        <v>2040400</v>
      </c>
      <c r="F18" s="47">
        <f>F19</f>
        <v>2040400</v>
      </c>
    </row>
    <row r="19" spans="1:6" ht="37.5" customHeight="1">
      <c r="A19" s="27" t="s">
        <v>61</v>
      </c>
      <c r="B19" s="24">
        <v>791</v>
      </c>
      <c r="C19" s="26" t="s">
        <v>62</v>
      </c>
      <c r="D19" s="26"/>
      <c r="E19" s="48">
        <f t="shared" ref="E19:F19" si="1">E20</f>
        <v>2040400</v>
      </c>
      <c r="F19" s="48">
        <f t="shared" si="1"/>
        <v>2040400</v>
      </c>
    </row>
    <row r="20" spans="1:6" ht="32.25" customHeight="1">
      <c r="A20" s="27" t="s">
        <v>74</v>
      </c>
      <c r="B20" s="24">
        <v>791</v>
      </c>
      <c r="C20" s="26" t="s">
        <v>64</v>
      </c>
      <c r="D20" s="26"/>
      <c r="E20" s="48">
        <f>E21</f>
        <v>2040400</v>
      </c>
      <c r="F20" s="48">
        <f>F21</f>
        <v>2040400</v>
      </c>
    </row>
    <row r="21" spans="1:6" ht="44.25" customHeight="1">
      <c r="A21" s="27" t="s">
        <v>75</v>
      </c>
      <c r="B21" s="24">
        <v>791</v>
      </c>
      <c r="C21" s="26" t="s">
        <v>66</v>
      </c>
      <c r="D21" s="26"/>
      <c r="E21" s="48">
        <f>E22</f>
        <v>2040400</v>
      </c>
      <c r="F21" s="48">
        <f>F22</f>
        <v>2040400</v>
      </c>
    </row>
    <row r="22" spans="1:6" ht="44.25" customHeight="1">
      <c r="A22" s="27" t="s">
        <v>67</v>
      </c>
      <c r="B22" s="24">
        <v>791</v>
      </c>
      <c r="C22" s="26" t="s">
        <v>66</v>
      </c>
      <c r="D22" s="26">
        <v>200</v>
      </c>
      <c r="E22" s="48">
        <f>'прил 7'!D23</f>
        <v>2040400</v>
      </c>
      <c r="F22" s="48">
        <f>'прил 7'!E23</f>
        <v>2040400</v>
      </c>
    </row>
    <row r="23" spans="1:6" ht="82.5" customHeight="1">
      <c r="A23" s="22" t="s">
        <v>173</v>
      </c>
      <c r="B23" s="23">
        <v>791</v>
      </c>
      <c r="C23" s="28" t="s">
        <v>131</v>
      </c>
      <c r="D23" s="28"/>
      <c r="E23" s="47">
        <f>E26+E28+E32+E34+E37</f>
        <v>2372800</v>
      </c>
      <c r="F23" s="47">
        <f>F26+F28+F32+F34+F37</f>
        <v>2486000</v>
      </c>
    </row>
    <row r="24" spans="1:6" ht="96.75" customHeight="1">
      <c r="A24" s="25" t="str">
        <f>'прил 3'!A22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Сандугачевский сельсовет  муниципального района Янаульский район Республики Башкортостан"  </v>
      </c>
      <c r="B24" s="52">
        <v>791</v>
      </c>
      <c r="C24" s="26" t="str">
        <f>C23</f>
        <v>49 0 00 00000</v>
      </c>
      <c r="D24" s="26"/>
      <c r="E24" s="48">
        <f>E23</f>
        <v>2372800</v>
      </c>
      <c r="F24" s="48">
        <f>F23</f>
        <v>2486000</v>
      </c>
    </row>
    <row r="25" spans="1:6" ht="82.5" customHeight="1">
      <c r="A25" s="25" t="str">
        <f>'прил 3'!A23</f>
        <v>Основное мероприятие « Обеспечение деятельности органами местного самоуправления сельского поселения  Сандугачевский сельсовет муниципального района Янаульский район Республики Башкортостан»</v>
      </c>
      <c r="B25" s="52">
        <v>791</v>
      </c>
      <c r="C25" s="26" t="s">
        <v>177</v>
      </c>
      <c r="D25" s="26"/>
      <c r="E25" s="48">
        <f>E23</f>
        <v>2372800</v>
      </c>
      <c r="F25" s="48">
        <f>F23</f>
        <v>2486000</v>
      </c>
    </row>
    <row r="26" spans="1:6" ht="27" customHeight="1">
      <c r="A26" s="27" t="str">
        <f>'прил 7'!A27</f>
        <v>Глава муниципального образования</v>
      </c>
      <c r="B26" s="24">
        <v>791</v>
      </c>
      <c r="C26" s="26" t="s">
        <v>132</v>
      </c>
      <c r="D26" s="26"/>
      <c r="E26" s="48">
        <f t="shared" ref="E26:F26" si="2">E27</f>
        <v>706900</v>
      </c>
      <c r="F26" s="48">
        <f t="shared" si="2"/>
        <v>706900</v>
      </c>
    </row>
    <row r="27" spans="1:6" ht="85.5" customHeight="1">
      <c r="A27" s="27" t="s">
        <v>49</v>
      </c>
      <c r="B27" s="24">
        <v>791</v>
      </c>
      <c r="C27" s="26" t="s">
        <v>132</v>
      </c>
      <c r="D27" s="26">
        <v>100</v>
      </c>
      <c r="E27" s="48">
        <f>'прил 7'!D28</f>
        <v>706900</v>
      </c>
      <c r="F27" s="48">
        <f>'прил 7'!E28</f>
        <v>706900</v>
      </c>
    </row>
    <row r="28" spans="1:6" ht="34.5" customHeight="1">
      <c r="A28" s="27" t="str">
        <f>'прил 7'!A29</f>
        <v xml:space="preserve">Аппараты органов государственной власти Республики Башкортостан
</v>
      </c>
      <c r="B28" s="24">
        <v>791</v>
      </c>
      <c r="C28" s="26" t="s">
        <v>133</v>
      </c>
      <c r="D28" s="26"/>
      <c r="E28" s="48">
        <f t="shared" ref="E28:F28" si="3">E29+E30+E31</f>
        <v>1439800</v>
      </c>
      <c r="F28" s="48">
        <f t="shared" si="3"/>
        <v>1439800</v>
      </c>
    </row>
    <row r="29" spans="1:6" ht="87.75" customHeight="1">
      <c r="A29" s="27" t="s">
        <v>49</v>
      </c>
      <c r="B29" s="24">
        <v>791</v>
      </c>
      <c r="C29" s="26" t="s">
        <v>133</v>
      </c>
      <c r="D29" s="26">
        <v>100</v>
      </c>
      <c r="E29" s="48">
        <f>'прил 7'!D30</f>
        <v>745500</v>
      </c>
      <c r="F29" s="48">
        <f>'прил 7'!E30</f>
        <v>745500</v>
      </c>
    </row>
    <row r="30" spans="1:6" ht="37.5" customHeight="1">
      <c r="A30" s="25" t="s">
        <v>67</v>
      </c>
      <c r="B30" s="24">
        <v>791</v>
      </c>
      <c r="C30" s="26" t="s">
        <v>133</v>
      </c>
      <c r="D30" s="26">
        <v>200</v>
      </c>
      <c r="E30" s="48">
        <f>'прил 7'!D31</f>
        <v>635200</v>
      </c>
      <c r="F30" s="48">
        <f>'прил 7'!E31</f>
        <v>635200</v>
      </c>
    </row>
    <row r="31" spans="1:6" ht="27" customHeight="1">
      <c r="A31" s="27" t="s">
        <v>52</v>
      </c>
      <c r="B31" s="24">
        <v>791</v>
      </c>
      <c r="C31" s="26" t="s">
        <v>133</v>
      </c>
      <c r="D31" s="26">
        <v>800</v>
      </c>
      <c r="E31" s="48">
        <f>'прил 7'!D32</f>
        <v>59100</v>
      </c>
      <c r="F31" s="48">
        <f>'прил 7'!E32</f>
        <v>59100</v>
      </c>
    </row>
    <row r="32" spans="1:6" ht="30" customHeight="1">
      <c r="A32" s="27" t="s">
        <v>54</v>
      </c>
      <c r="B32" s="24">
        <v>791</v>
      </c>
      <c r="C32" s="26" t="s">
        <v>55</v>
      </c>
      <c r="D32" s="26"/>
      <c r="E32" s="48">
        <f t="shared" ref="E32:F32" si="4">E33</f>
        <v>10000</v>
      </c>
      <c r="F32" s="48">
        <f t="shared" si="4"/>
        <v>10000</v>
      </c>
    </row>
    <row r="33" spans="1:6" ht="19.5" customHeight="1">
      <c r="A33" s="27" t="s">
        <v>52</v>
      </c>
      <c r="B33" s="24">
        <v>791</v>
      </c>
      <c r="C33" s="26" t="s">
        <v>55</v>
      </c>
      <c r="D33" s="26">
        <v>800</v>
      </c>
      <c r="E33" s="48">
        <f>'прил 7'!D34</f>
        <v>10000</v>
      </c>
      <c r="F33" s="48">
        <f>'прил 7'!E34</f>
        <v>10000</v>
      </c>
    </row>
    <row r="34" spans="1:6" ht="43.5" customHeight="1">
      <c r="A34" s="25" t="s">
        <v>126</v>
      </c>
      <c r="B34" s="24">
        <v>791</v>
      </c>
      <c r="C34" s="26" t="s">
        <v>134</v>
      </c>
      <c r="D34" s="26"/>
      <c r="E34" s="48">
        <f t="shared" ref="E34" si="5">E35+E36</f>
        <v>108400</v>
      </c>
      <c r="F34" s="48">
        <f t="shared" ref="F34" si="6">F35+F36</f>
        <v>108400</v>
      </c>
    </row>
    <row r="35" spans="1:6" ht="49.5" customHeight="1">
      <c r="A35" s="27" t="s">
        <v>49</v>
      </c>
      <c r="B35" s="24">
        <v>791</v>
      </c>
      <c r="C35" s="26" t="s">
        <v>134</v>
      </c>
      <c r="D35" s="26">
        <v>100</v>
      </c>
      <c r="E35" s="48">
        <f>'прил 7'!D36</f>
        <v>98400</v>
      </c>
      <c r="F35" s="48">
        <f>'прил 7'!E36</f>
        <v>98400</v>
      </c>
    </row>
    <row r="36" spans="1:6" ht="30">
      <c r="A36" s="27" t="s">
        <v>67</v>
      </c>
      <c r="B36" s="24">
        <v>791</v>
      </c>
      <c r="C36" s="26" t="s">
        <v>134</v>
      </c>
      <c r="D36" s="26">
        <v>200</v>
      </c>
      <c r="E36" s="48">
        <f>'прил 7'!D37</f>
        <v>10000</v>
      </c>
      <c r="F36" s="48">
        <f>'прил 7'!E37</f>
        <v>10000</v>
      </c>
    </row>
    <row r="37" spans="1:6">
      <c r="A37" s="27" t="s">
        <v>70</v>
      </c>
      <c r="B37" s="24">
        <v>791</v>
      </c>
      <c r="C37" s="26" t="s">
        <v>71</v>
      </c>
      <c r="D37" s="26"/>
      <c r="E37" s="48">
        <f t="shared" ref="E37:F37" si="7">E38</f>
        <v>107700</v>
      </c>
      <c r="F37" s="48">
        <f t="shared" si="7"/>
        <v>220900</v>
      </c>
    </row>
    <row r="38" spans="1:6">
      <c r="A38" s="25" t="s">
        <v>72</v>
      </c>
      <c r="B38" s="24">
        <v>791</v>
      </c>
      <c r="C38" s="26" t="s">
        <v>71</v>
      </c>
      <c r="D38" s="26">
        <v>900</v>
      </c>
      <c r="E38" s="48">
        <f>'прил 7'!D39</f>
        <v>107700</v>
      </c>
      <c r="F38" s="48">
        <f>'прил 7'!E39</f>
        <v>220900</v>
      </c>
    </row>
    <row r="39" spans="1:6" ht="15.75">
      <c r="A39" s="4"/>
    </row>
    <row r="40" spans="1:6" ht="15.75">
      <c r="A40" s="4"/>
    </row>
    <row r="41" spans="1:6">
      <c r="A41" s="18" t="s">
        <v>40</v>
      </c>
      <c r="B41" s="1"/>
      <c r="C41" s="1"/>
      <c r="D41" s="1"/>
      <c r="E41" s="56" t="s">
        <v>176</v>
      </c>
    </row>
  </sheetData>
  <mergeCells count="15">
    <mergeCell ref="C7:F7"/>
    <mergeCell ref="C8:F8"/>
    <mergeCell ref="A10:F10"/>
    <mergeCell ref="A11:F11"/>
    <mergeCell ref="C1:F1"/>
    <mergeCell ref="C2:F2"/>
    <mergeCell ref="C3:F3"/>
    <mergeCell ref="C4:F4"/>
    <mergeCell ref="C5:F5"/>
    <mergeCell ref="C6:F6"/>
    <mergeCell ref="A14:A15"/>
    <mergeCell ref="B14:B15"/>
    <mergeCell ref="C14:C15"/>
    <mergeCell ref="D14:D15"/>
    <mergeCell ref="E14:F14"/>
  </mergeCells>
  <pageMargins left="1.1023622047244095" right="0.70866141732283472" top="0.74803149606299213" bottom="0.74803149606299213" header="0.31496062992125984" footer="0.31496062992125984"/>
  <pageSetup paperSize="9" scale="7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'прил 3'!Область_печати</vt:lpstr>
      <vt:lpstr>'прил 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2021-12-01T12:09:27Z</dcterms:modified>
</cp:coreProperties>
</file>