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5" windowWidth="12165" windowHeight="11970" activeTab="1"/>
  </bookViews>
  <sheets>
    <sheet name="Прил 1" sheetId="1" r:id="rId1"/>
    <sheet name="прил 2" sheetId="3" r:id="rId2"/>
    <sheet name="прил 3" sheetId="4" r:id="rId3"/>
    <sheet name="прил 4" sheetId="5" r:id="rId4"/>
  </sheets>
  <definedNames>
    <definedName name="_xlnm.Print_Area" localSheetId="1">'прил 2'!$A$1:$H$83</definedName>
  </definedNames>
  <calcPr calcId="144525"/>
</workbook>
</file>

<file path=xl/calcChain.xml><?xml version="1.0" encoding="utf-8"?>
<calcChain xmlns="http://schemas.openxmlformats.org/spreadsheetml/2006/main">
  <c r="D25" i="4" l="1"/>
  <c r="D24" i="4"/>
  <c r="D19" i="4"/>
  <c r="G23" i="5" l="1"/>
  <c r="F23" i="5"/>
  <c r="E50" i="5"/>
  <c r="G50" i="5"/>
  <c r="F50" i="5"/>
  <c r="G47" i="5"/>
  <c r="G36" i="5" s="1"/>
  <c r="F47" i="5"/>
  <c r="G45" i="5"/>
  <c r="F45" i="5"/>
  <c r="G41" i="5"/>
  <c r="F41" i="5"/>
  <c r="G39" i="5"/>
  <c r="F39" i="5"/>
  <c r="G32" i="5"/>
  <c r="G31" i="5" s="1"/>
  <c r="G30" i="5" s="1"/>
  <c r="G18" i="5" s="1"/>
  <c r="F32" i="5"/>
  <c r="F31" i="5" s="1"/>
  <c r="F30" i="5" s="1"/>
  <c r="F18" i="5" s="1"/>
  <c r="G28" i="5"/>
  <c r="F28" i="5"/>
  <c r="G25" i="5"/>
  <c r="F25" i="5"/>
  <c r="G24" i="5"/>
  <c r="F24" i="5"/>
  <c r="D51" i="4"/>
  <c r="F51" i="4"/>
  <c r="E51" i="4"/>
  <c r="F48" i="4"/>
  <c r="F37" i="4" s="1"/>
  <c r="E48" i="4"/>
  <c r="F46" i="4"/>
  <c r="E46" i="4"/>
  <c r="F42" i="4"/>
  <c r="E42" i="4"/>
  <c r="F40" i="4"/>
  <c r="E40" i="4"/>
  <c r="E24" i="4"/>
  <c r="F24" i="4"/>
  <c r="F29" i="4"/>
  <c r="E29" i="4"/>
  <c r="F33" i="4"/>
  <c r="F32" i="4" s="1"/>
  <c r="F31" i="4" s="1"/>
  <c r="F19" i="4" s="1"/>
  <c r="E33" i="4"/>
  <c r="E32" i="4" s="1"/>
  <c r="E31" i="4" s="1"/>
  <c r="E19" i="4" s="1"/>
  <c r="F26" i="4"/>
  <c r="E26" i="4"/>
  <c r="F25" i="4"/>
  <c r="E25" i="4"/>
  <c r="E77" i="3"/>
  <c r="E78" i="3"/>
  <c r="E79" i="3"/>
  <c r="E80" i="3"/>
  <c r="G80" i="3"/>
  <c r="F80" i="3"/>
  <c r="F79" i="3" s="1"/>
  <c r="F78" i="3" s="1"/>
  <c r="F77" i="3" s="1"/>
  <c r="G79" i="3"/>
  <c r="G78" i="3"/>
  <c r="G77" i="3"/>
  <c r="F19" i="3"/>
  <c r="G43" i="3"/>
  <c r="G42" i="3" s="1"/>
  <c r="G41" i="3" s="1"/>
  <c r="G40" i="3" s="1"/>
  <c r="G39" i="3" s="1"/>
  <c r="G38" i="3" s="1"/>
  <c r="F43" i="3"/>
  <c r="F42" i="3" s="1"/>
  <c r="F41" i="3" s="1"/>
  <c r="F40" i="3" s="1"/>
  <c r="F39" i="3" s="1"/>
  <c r="F38" i="3" s="1"/>
  <c r="G68" i="3"/>
  <c r="F68" i="3"/>
  <c r="G65" i="3"/>
  <c r="F65" i="3"/>
  <c r="G64" i="3"/>
  <c r="F64" i="3"/>
  <c r="G63" i="3"/>
  <c r="F63" i="3"/>
  <c r="G62" i="3"/>
  <c r="F62" i="3"/>
  <c r="G61" i="3"/>
  <c r="F61" i="3"/>
  <c r="G60" i="3"/>
  <c r="F60" i="3"/>
  <c r="G50" i="3"/>
  <c r="G47" i="3" s="1"/>
  <c r="G49" i="3" s="1"/>
  <c r="F50" i="3"/>
  <c r="F47" i="3" s="1"/>
  <c r="G26" i="3"/>
  <c r="F26" i="3"/>
  <c r="G36" i="3"/>
  <c r="F36" i="3"/>
  <c r="G35" i="3"/>
  <c r="F35" i="3"/>
  <c r="G34" i="3"/>
  <c r="F34" i="3"/>
  <c r="G30" i="3"/>
  <c r="F30" i="3"/>
  <c r="G27" i="3"/>
  <c r="G29" i="3" s="1"/>
  <c r="F27" i="3"/>
  <c r="F29" i="3" s="1"/>
  <c r="G24" i="3"/>
  <c r="F24" i="3"/>
  <c r="G21" i="3"/>
  <c r="G23" i="3" s="1"/>
  <c r="F21" i="3"/>
  <c r="F23" i="3" s="1"/>
  <c r="G20" i="3"/>
  <c r="F20" i="3"/>
  <c r="G19" i="3"/>
  <c r="F18" i="4" l="1"/>
  <c r="G17" i="5"/>
  <c r="G38" i="5"/>
  <c r="F36" i="5"/>
  <c r="F17" i="5" s="1"/>
  <c r="F16" i="5" s="1"/>
  <c r="F39" i="4"/>
  <c r="E37" i="4"/>
  <c r="E18" i="4" s="1"/>
  <c r="G46" i="3"/>
  <c r="G45" i="3" s="1"/>
  <c r="G18" i="3" s="1"/>
  <c r="F49" i="3"/>
  <c r="F46" i="3"/>
  <c r="F45" i="3" s="1"/>
  <c r="F18" i="3" s="1"/>
  <c r="F38" i="5"/>
  <c r="E39" i="4"/>
  <c r="G16" i="5"/>
  <c r="F37" i="5"/>
  <c r="G37" i="5"/>
  <c r="E38" i="4"/>
  <c r="F38" i="4"/>
  <c r="F48" i="3"/>
  <c r="G48" i="3"/>
  <c r="F28" i="3"/>
  <c r="G28" i="3"/>
  <c r="F22" i="3"/>
  <c r="G22" i="3"/>
  <c r="E34" i="1" l="1"/>
  <c r="D34" i="1"/>
  <c r="E32" i="1"/>
  <c r="D32" i="1"/>
  <c r="E30" i="1"/>
  <c r="D30" i="1"/>
  <c r="E27" i="1"/>
  <c r="D27" i="1"/>
  <c r="E25" i="1"/>
  <c r="E19" i="1" s="1"/>
  <c r="D25" i="1"/>
  <c r="E23" i="1"/>
  <c r="D23" i="1"/>
  <c r="E21" i="1"/>
  <c r="D21" i="1"/>
  <c r="E20" i="1"/>
  <c r="D20" i="1"/>
  <c r="D19" i="1"/>
  <c r="D18" i="1" l="1"/>
  <c r="E18" i="1"/>
  <c r="D27" i="4" l="1"/>
  <c r="E26" i="5" s="1"/>
  <c r="E65" i="3" l="1"/>
  <c r="A42" i="4" l="1"/>
  <c r="A41" i="5" s="1"/>
  <c r="A40" i="4"/>
  <c r="A39" i="5" s="1"/>
  <c r="C48" i="3"/>
  <c r="A49" i="3"/>
  <c r="A48" i="3"/>
  <c r="C37" i="5"/>
  <c r="A38" i="5"/>
  <c r="A37" i="5"/>
  <c r="B38" i="4"/>
  <c r="A39" i="4"/>
  <c r="A38" i="4"/>
  <c r="C28" i="3"/>
  <c r="C22" i="3"/>
  <c r="D34" i="4"/>
  <c r="D33" i="4" s="1"/>
  <c r="D32" i="4" s="1"/>
  <c r="D31" i="4" s="1"/>
  <c r="E43" i="3"/>
  <c r="E42" i="3" s="1"/>
  <c r="E41" i="3" s="1"/>
  <c r="E40" i="3" s="1"/>
  <c r="E39" i="3" s="1"/>
  <c r="E38" i="3" s="1"/>
  <c r="E33" i="5" l="1"/>
  <c r="E32" i="5" s="1"/>
  <c r="E31" i="5" s="1"/>
  <c r="E30" i="5" s="1"/>
  <c r="C32" i="1"/>
  <c r="D23" i="4" l="1"/>
  <c r="E22" i="5" s="1"/>
  <c r="D36" i="4"/>
  <c r="E35" i="5" s="1"/>
  <c r="E34" i="5" s="1"/>
  <c r="E75" i="3"/>
  <c r="E74" i="3" s="1"/>
  <c r="E73" i="3" s="1"/>
  <c r="E72" i="3" s="1"/>
  <c r="E71" i="3" s="1"/>
  <c r="E70" i="3" s="1"/>
  <c r="C34" i="1"/>
  <c r="D35" i="4" l="1"/>
  <c r="E21" i="5"/>
  <c r="E20" i="5" s="1"/>
  <c r="E19" i="5" s="1"/>
  <c r="D22" i="4"/>
  <c r="D21" i="4" s="1"/>
  <c r="D20" i="4" s="1"/>
  <c r="E58" i="3"/>
  <c r="E57" i="3" s="1"/>
  <c r="E56" i="3" s="1"/>
  <c r="E55" i="3" s="1"/>
  <c r="E54" i="3" s="1"/>
  <c r="E53" i="3" s="1"/>
  <c r="C30" i="1" l="1"/>
  <c r="C27" i="1"/>
  <c r="C25" i="1" s="1"/>
  <c r="C23" i="1"/>
  <c r="C21" i="1"/>
  <c r="C20" i="1" s="1"/>
  <c r="C19" i="1" l="1"/>
  <c r="C18" i="1" s="1"/>
  <c r="D50" i="4" l="1"/>
  <c r="E49" i="5" s="1"/>
  <c r="D49" i="4"/>
  <c r="E48" i="5" s="1"/>
  <c r="D47" i="4"/>
  <c r="E46" i="5" s="1"/>
  <c r="E45" i="5" s="1"/>
  <c r="D45" i="4"/>
  <c r="E44" i="5" s="1"/>
  <c r="D44" i="4"/>
  <c r="E43" i="5" s="1"/>
  <c r="D43" i="4"/>
  <c r="E42" i="5" s="1"/>
  <c r="D41" i="4"/>
  <c r="E40" i="5" s="1"/>
  <c r="E39" i="5" s="1"/>
  <c r="D28" i="4"/>
  <c r="D26" i="4" s="1"/>
  <c r="D30" i="4"/>
  <c r="E29" i="5" s="1"/>
  <c r="E28" i="5" s="1"/>
  <c r="E24" i="3"/>
  <c r="E21" i="3" s="1"/>
  <c r="E30" i="3"/>
  <c r="E27" i="3" s="1"/>
  <c r="E36" i="3"/>
  <c r="E35" i="3" s="1"/>
  <c r="E34" i="3" s="1"/>
  <c r="E50" i="3"/>
  <c r="E47" i="3" s="1"/>
  <c r="E68" i="3"/>
  <c r="E20" i="3" l="1"/>
  <c r="E23" i="3"/>
  <c r="E22" i="3"/>
  <c r="E46" i="3"/>
  <c r="E45" i="3" s="1"/>
  <c r="E49" i="3"/>
  <c r="E48" i="3"/>
  <c r="E26" i="3"/>
  <c r="E19" i="3" s="1"/>
  <c r="E28" i="3"/>
  <c r="E29" i="3"/>
  <c r="D46" i="4"/>
  <c r="D40" i="4"/>
  <c r="D29" i="4"/>
  <c r="E47" i="5"/>
  <c r="E27" i="5"/>
  <c r="E25" i="5" s="1"/>
  <c r="D42" i="4"/>
  <c r="E41" i="5"/>
  <c r="D48" i="4"/>
  <c r="E64" i="3"/>
  <c r="E63" i="3" s="1"/>
  <c r="E36" i="5" l="1"/>
  <c r="D37" i="4"/>
  <c r="E24" i="5"/>
  <c r="E23" i="5" s="1"/>
  <c r="E18" i="5" s="1"/>
  <c r="E62" i="3"/>
  <c r="E61" i="3" s="1"/>
  <c r="E60" i="3" s="1"/>
  <c r="E18" i="3" s="1"/>
  <c r="E37" i="5" l="1"/>
  <c r="E38" i="5"/>
  <c r="D38" i="4"/>
  <c r="D39" i="4"/>
  <c r="E17" i="5"/>
  <c r="E16" i="5" s="1"/>
  <c r="D18" i="4"/>
</calcChain>
</file>

<file path=xl/sharedStrings.xml><?xml version="1.0" encoding="utf-8"?>
<sst xmlns="http://schemas.openxmlformats.org/spreadsheetml/2006/main" count="419" uniqueCount="164">
  <si>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</si>
  <si>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</si>
  <si>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</si>
  <si>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</si>
  <si>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</si>
  <si>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</si>
  <si>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</si>
  <si>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</si>
  <si>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</si>
  <si>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</si>
  <si>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</si>
  <si>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</si>
  <si>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</si>
  <si>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</si>
  <si>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</si>
  <si>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</si>
  <si>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</si>
  <si>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</si>
  <si>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</si>
  <si>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</si>
  <si>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</si>
  <si>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</si>
  <si>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1 06 06043 10 0000 110</t>
  </si>
  <si>
    <t>Земельный налог с физических лиц обладающих земельным участком, расположенным в границах сельских поселений.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</si>
  <si>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</si>
  <si>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</si>
  <si>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1 08 00000 00 0000 110</t>
  </si>
  <si>
    <t>ГОСУДАРСТВЕННАЯ ПОШЛИНА</t>
  </si>
  <si>
    <t xml:space="preserve"> 1 08 04020 01 0000 110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</si>
  <si>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</si>
  <si>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</si>
  <si>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</si>
  <si>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</si>
  <si>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2 00 00000 00 0000 000</t>
  </si>
  <si>
    <t>МЕЖБЮДЖЕТНЫЕ ТРАНСФЕРТЫ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</si>
  <si>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</si>
  <si>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Приложение №3 к решению</t>
  </si>
  <si>
    <t>муниципального района Янаульский район</t>
  </si>
  <si>
    <t>Поступление доходов</t>
  </si>
  <si>
    <t>Секретарь Совета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</si>
  <si>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</si>
  <si>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</si>
  <si>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</si>
  <si>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</si>
  <si>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</si>
  <si>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</si>
  <si>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</si>
  <si>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</si>
  <si>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</si>
  <si>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</si>
  <si>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</si>
  <si>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</si>
  <si>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</si>
  <si>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</si>
  <si>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</si>
  <si>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</si>
  <si>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</si>
  <si>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 30 0 00   00000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</si>
  <si>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</si>
  <si>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</si>
  <si>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</si>
  <si>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</si>
  <si>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</si>
  <si>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</si>
  <si>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 xml:space="preserve"> Мероприятия по благоустройству территорий населенных пунктов</t>
  </si>
  <si>
    <t>30 2 02 06050</t>
  </si>
  <si>
    <t>Закупка товаров, работ и услуг для государственных (муниципальных) нужд</t>
  </si>
  <si>
    <t>30 2 02 74040</t>
  </si>
  <si>
    <t>УСЛОВНО УТВЕРЖДЕННЫЕ РАСХОДЫ</t>
  </si>
  <si>
    <t>Условно утвержденные расходы</t>
  </si>
  <si>
    <t>99 0 00 99999</t>
  </si>
  <si>
    <t>Иные средства</t>
  </si>
  <si>
    <t>30 0 00 00000</t>
  </si>
  <si>
    <t>Основное мероприятие «Благоустройство территорий населенных пунктов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</si>
  <si>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</si>
  <si>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</si>
  <si>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Ведомство</t>
  </si>
  <si>
    <t>30 0 00 00000</t>
  </si>
  <si>
    <t> 1 11 00000 00 0000 000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</si>
  <si>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</si>
  <si>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</si>
  <si>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0100</t>
  </si>
  <si>
    <t>0102</t>
  </si>
  <si>
    <t>0104</t>
  </si>
  <si>
    <t>0111</t>
  </si>
  <si>
    <t>0200</t>
  </si>
  <si>
    <t>0203</t>
  </si>
  <si>
    <t>0500</t>
  </si>
  <si>
    <t>0503</t>
  </si>
  <si>
    <t>Совета сельского поселения Сандугачевский сельсовет</t>
  </si>
  <si>
    <t xml:space="preserve">"О бюджете сельского поселения Сандугачевский сельсовет </t>
  </si>
  <si>
    <t>в бюджет сельского поселения Сандугачевский сельсовет муниципального района</t>
  </si>
  <si>
    <t>Администрация сельского поселения Сандугачевский сельсовет муниципального района Янаульский район Республики Башкортостан</t>
  </si>
  <si>
    <t xml:space="preserve">Распределение бюджетных ассигнований сельского поселения Сандугачевский сельсовет муниципального </t>
  </si>
  <si>
    <t xml:space="preserve">Ведомственная структура расходов бюджета сельского поселения Сандугачевский сельсовет  </t>
  </si>
  <si>
    <t>НАЦИОНАЛЬНАЯ ЭКОНОМИКА</t>
  </si>
  <si>
    <t>0400</t>
  </si>
  <si>
    <t>Дорожное хозяйство</t>
  </si>
  <si>
    <t>0409</t>
  </si>
  <si>
    <t>Подпрограмма  «Дорожное хозяйство»</t>
  </si>
  <si>
    <t>30 1 00 00000</t>
  </si>
  <si>
    <t>Основное мероприятие «Содержание и ремонт дорог в населенных пунктах»</t>
  </si>
  <si>
    <t>30 1 01 00000</t>
  </si>
  <si>
    <t>30 1 01 74040</t>
  </si>
  <si>
    <t>Подпрограмма «Дорожное хозяйство»</t>
  </si>
  <si>
    <t>2 02 35118 10 0000 150</t>
  </si>
  <si>
    <t>2 02 49999 10 7404 150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</si>
  <si>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</si>
  <si>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</si>
  <si>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</si>
  <si>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</si>
  <si>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 «Охрана окружающей среды»</t>
  </si>
  <si>
    <t>30 6 00 00000</t>
  </si>
  <si>
    <t>Основное мероприятие «Мероприятия по охране окружающей среды»</t>
  </si>
  <si>
    <t>30 6 06 00000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</si>
  <si>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</si>
  <si>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30 6 06 74040</t>
  </si>
  <si>
    <t>Субвенции на осуществление первичного воинского учета на территориях, где отсутствуют военные комиссариаты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</si>
  <si>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</si>
  <si>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</si>
  <si>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2023 год</t>
  </si>
  <si>
    <t>49 0 00 00000</t>
  </si>
  <si>
    <t>49 0 01 02030</t>
  </si>
  <si>
    <t>49 0 01 02040</t>
  </si>
  <si>
    <t>49 0 01 51180</t>
  </si>
  <si>
    <t>Приложение №1 к решению</t>
  </si>
  <si>
    <t>Приложение №2 к решению</t>
  </si>
  <si>
    <t>2024 год</t>
  </si>
  <si>
    <t>Муниципальная программа «Благоустройство населенных пунктов сельского поселения Сандугачевский сельсовет муниципального района Янаульский район Республики Башкортостан на 2022-2024 годы»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</si>
  <si>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</si>
  <si>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</si>
  <si>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характера,пожарная безопасность</t>
  </si>
  <si>
    <t>0310</t>
  </si>
  <si>
    <t>Подпрограмма  «Обеспечение пожарной безопасности»</t>
  </si>
  <si>
    <t> 30 3 00   00000</t>
  </si>
  <si>
    <t>Основное мероприятие "Обеспечение пожарной безопасности на территории сельского поселения"</t>
  </si>
  <si>
    <t> 30 3 03   00000</t>
  </si>
  <si>
    <t> 30 3 03   74040</t>
  </si>
  <si>
    <t>30 3 03 74040</t>
  </si>
  <si>
    <t>30 3 00 00000</t>
  </si>
  <si>
    <t>30 3 03 00000</t>
  </si>
  <si>
    <t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Сандугачевский сельсовет  муниципального района Янаульский район Республики Башкортостан"  </t>
  </si>
  <si>
    <t>Л.Ф.Гафиуллина</t>
  </si>
  <si>
    <t>49 0 01 00000</t>
  </si>
  <si>
    <t>Глава муниципального образования</t>
  </si>
  <si>
    <t xml:space="preserve">Аппараты органов государственной власти Республики Башкортостан
</t>
  </si>
  <si>
    <t>Республики Башкортостан на 2023 год и на плановый</t>
  </si>
  <si>
    <t>период 2024 и 2025 годов"</t>
  </si>
  <si>
    <t>2025 год</t>
  </si>
  <si>
    <t>Муниципальная программа «Благоустройство населенных пунктов сельского поселения Сандугачевский сельсовет муниципального района Янаульский район Республики Башкортостан на 2023-2025 годы»</t>
  </si>
  <si>
    <t>Муниципальная программа «Совершенствование деятельности органов местного самоуправления  сельского поселения Сандугачевский сельсовет муниципального района Янаульский район Республики Башкортостан на 2023-2025 годы»</t>
  </si>
  <si>
    <t xml:space="preserve">2024 год </t>
  </si>
  <si>
    <t>Основное мероприятие «Обеспечение деятельности органов местного самоуправления сельского поселения  Сандугачевский сельсовет муниципального района Янаульский район Республики Башкортостан»</t>
  </si>
  <si>
    <t>(руб.)</t>
  </si>
  <si>
    <t>Янаульский район Республики Башкортостан на 2023 год и на плановый период 2024 и 2025 годов</t>
  </si>
  <si>
    <t>района Янаульский район Республики Башкортостан на 2023 год и плановый период 2024 и 2025 годов по разделам,</t>
  </si>
  <si>
    <t>подразделам, целевым статьям(муниципальным программам и непрограммным направлениям деятельности),</t>
  </si>
  <si>
    <t>района Янаульский район Республики Башкортостан на 2023 год и плановый период 2024 и 2025 годов</t>
  </si>
  <si>
    <t>Приложение №4 к решению</t>
  </si>
  <si>
    <t xml:space="preserve">муниципального района Янаульский район Республики Башкортостан на 2023 год </t>
  </si>
  <si>
    <t>и на плановый период 2024 и 2025 годов</t>
  </si>
  <si>
    <t>Прочие межбюджетные трансферты, передаваемые бюджетам сельских поселений (на финансирование мероприятий  по  благоустройству территорий населенных пунктов,коммунальному  хозяйству,обеспечение мер пожарной безопасности и в границах  сельских поселений)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</si>
  <si>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и охране окружающей среды в границах сельских поселений</t>
  </si>
  <si>
    <t>Республики Башкортостан от 22 декабря 2022г.№164/43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</si>
</sst>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0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Alignment="1"/>
    <xf numFmtId="0" fontId="5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2" fillId="0" borderId="0" xfId="0" applyFont="1" applyAlignment="1"/>
    <xf numFmtId="2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2" fillId="2" borderId="0" xfId="0" applyFont="1" applyFill="1" applyBorder="1" applyAlignment="1">
      <alignment vertical="top" wrapText="1"/>
    </xf>
    <xf numFmtId="0" fontId="15" fillId="0" borderId="0" xfId="0" applyFont="1" applyAlignment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4" fontId="1" fillId="0" borderId="0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vertical="distributed" wrapText="1"/>
    </xf>
    <xf numFmtId="0" fontId="2" fillId="2" borderId="1" xfId="0" applyFont="1" applyFill="1" applyBorder="1" applyAlignment="1">
      <alignment vertical="distributed" wrapText="1"/>
    </xf>
    <xf numFmtId="0" fontId="2" fillId="2" borderId="1" xfId="0" applyNumberFormat="1" applyFont="1" applyFill="1" applyBorder="1" applyAlignment="1">
      <alignment vertical="distributed" wrapText="1"/>
    </xf>
    <xf numFmtId="0" fontId="2" fillId="0" borderId="1" xfId="0" applyFont="1" applyBorder="1" applyAlignment="1">
      <alignment vertical="distributed" wrapText="1"/>
    </xf>
    <xf numFmtId="0" fontId="14" fillId="2" borderId="1" xfId="0" applyFont="1" applyFill="1" applyBorder="1" applyAlignment="1">
      <alignment vertical="distributed" wrapText="1"/>
    </xf>
    <xf numFmtId="0" fontId="13" fillId="2" borderId="1" xfId="0" applyFont="1" applyFill="1" applyBorder="1" applyAlignment="1">
      <alignment vertical="distributed" wrapText="1"/>
    </xf>
    <xf numFmtId="0" fontId="7" fillId="0" borderId="1" xfId="0" applyFont="1" applyBorder="1" applyAlignment="1">
      <alignment vertical="distributed" wrapText="1"/>
    </xf>
    <xf numFmtId="0" fontId="10" fillId="0" borderId="1" xfId="0" applyFont="1" applyBorder="1" applyAlignment="1">
      <alignment vertical="distributed" wrapText="1"/>
    </xf>
    <xf numFmtId="0" fontId="9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vertical="distributed" wrapText="1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distributed" wrapText="1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40"/>
  <sheetViews>
    <sheetView zoomScale="70" zoomScaleNormal="70" workbookViewId="0">
      <selection activeCell="B22" sqref="B22"/>
    </sheetView>
  </sheetViews>
  <sheetFormatPr defaultRowHeight="15" x14ac:dyDescent="0.25"/>
  <cols>
    <col min="1" max="1" width="26.7109375" customWidth="1"/>
    <col min="2" max="2" width="57.28515625" customWidth="1"/>
    <col min="3" max="3" width="17.140625" customWidth="1"/>
    <col min="4" max="4" width="18.5703125" customWidth="1"/>
    <col min="5" max="5" width="17.85546875" customWidth="1"/>
  </cols>
  <sheetData>
    <row r="1" spans="1:5" ht="15.75" x14ac:dyDescent="0.25">
      <c r="A1" s="1"/>
      <c r="C1" s="42"/>
      <c r="E1" s="40" t="s">
        <v>125</v>
      </c>
    </row>
    <row r="2" spans="1:5" ht="15.75" x14ac:dyDescent="0.25">
      <c r="A2" s="1"/>
      <c r="C2" s="42"/>
      <c r="E2" s="40" t="s">
        <v>89</v>
      </c>
    </row>
    <row r="3" spans="1:5" ht="15.75" x14ac:dyDescent="0.25">
      <c r="A3" s="1"/>
      <c r="C3" s="42"/>
      <c r="E3" s="40" t="s">
        <v>37</v>
      </c>
    </row>
    <row r="4" spans="1:5" ht="15.75" x14ac:dyDescent="0.25">
      <c r="A4" s="1"/>
      <c r="C4" s="47"/>
      <c r="E4" s="71" t="s">
        <v>163</v>
      </c>
    </row>
    <row r="5" spans="1:5" ht="15.75" x14ac:dyDescent="0.25">
      <c r="A5" s="1"/>
      <c r="C5" s="42"/>
      <c r="E5" s="40" t="s">
        <v>90</v>
      </c>
    </row>
    <row r="6" spans="1:5" ht="15.75" x14ac:dyDescent="0.25">
      <c r="A6" s="1"/>
      <c r="C6" s="42"/>
      <c r="E6" s="40" t="s">
        <v>37</v>
      </c>
    </row>
    <row r="7" spans="1:5" ht="15.75" x14ac:dyDescent="0.25">
      <c r="A7" s="1"/>
      <c r="C7" s="42"/>
      <c r="E7" s="40" t="s">
        <v>146</v>
      </c>
    </row>
    <row r="8" spans="1:5" ht="15.75" x14ac:dyDescent="0.25">
      <c r="A8" s="1"/>
      <c r="C8" s="42"/>
      <c r="E8" s="40" t="s">
        <v>147</v>
      </c>
    </row>
    <row r="9" spans="1:5" ht="15.75" x14ac:dyDescent="0.25">
      <c r="A9" s="1"/>
      <c r="B9" s="9"/>
      <c r="C9" s="9"/>
    </row>
    <row r="10" spans="1:5" ht="18.75" x14ac:dyDescent="0.3">
      <c r="A10" s="1"/>
      <c r="B10" s="10" t="s">
        <v>38</v>
      </c>
      <c r="C10" s="9"/>
    </row>
    <row r="11" spans="1:5" ht="18.75" x14ac:dyDescent="0.3">
      <c r="A11" s="1"/>
      <c r="B11" s="10" t="s">
        <v>91</v>
      </c>
      <c r="C11" s="9"/>
    </row>
    <row r="12" spans="1:5" ht="18.75" x14ac:dyDescent="0.3">
      <c r="A12" s="1"/>
      <c r="B12" s="36" t="s">
        <v>154</v>
      </c>
      <c r="C12" s="4"/>
    </row>
    <row r="13" spans="1:5" x14ac:dyDescent="0.25">
      <c r="A13" s="1"/>
      <c r="B13" s="2"/>
      <c r="C13" s="1"/>
    </row>
    <row r="14" spans="1:5" x14ac:dyDescent="0.25">
      <c r="A14" s="1"/>
      <c r="B14" s="2"/>
      <c r="E14" s="44" t="s">
        <v>153</v>
      </c>
    </row>
    <row r="15" spans="1:5" ht="28.5" customHeight="1" x14ac:dyDescent="0.25">
      <c r="A15" s="74" t="s">
        <v>0</v>
      </c>
      <c r="B15" s="75" t="s">
        <v>1</v>
      </c>
      <c r="C15" s="73" t="s">
        <v>2</v>
      </c>
      <c r="D15" s="73"/>
      <c r="E15" s="73"/>
    </row>
    <row r="16" spans="1:5" ht="15" hidden="1" customHeight="1" x14ac:dyDescent="0.25">
      <c r="A16" s="74"/>
      <c r="B16" s="75"/>
      <c r="C16" s="46"/>
      <c r="D16" s="46"/>
      <c r="E16" s="46"/>
    </row>
    <row r="17" spans="1:12" ht="24" customHeight="1" x14ac:dyDescent="0.25">
      <c r="A17" s="74"/>
      <c r="B17" s="75"/>
      <c r="C17" s="45" t="s">
        <v>120</v>
      </c>
      <c r="D17" s="45" t="s">
        <v>151</v>
      </c>
      <c r="E17" s="45" t="s">
        <v>148</v>
      </c>
    </row>
    <row r="18" spans="1:12" ht="16.5" customHeight="1" x14ac:dyDescent="0.25">
      <c r="A18" s="7"/>
      <c r="B18" s="67" t="s">
        <v>3</v>
      </c>
      <c r="C18" s="25">
        <f>C19+C34</f>
        <v>4655400</v>
      </c>
      <c r="D18" s="26">
        <f>D19+D34</f>
        <v>4461100</v>
      </c>
      <c r="E18" s="26">
        <f>E19+E34</f>
        <v>4490750</v>
      </c>
    </row>
    <row r="19" spans="1:12" ht="20.25" customHeight="1" x14ac:dyDescent="0.25">
      <c r="A19" s="22" t="s">
        <v>4</v>
      </c>
      <c r="B19" s="68" t="s">
        <v>5</v>
      </c>
      <c r="C19" s="26">
        <f>C20+C23+C25+C30+C32</f>
        <v>514500</v>
      </c>
      <c r="D19" s="26">
        <f>D20+D23+D25+D30+D32</f>
        <v>516500</v>
      </c>
      <c r="E19" s="26">
        <f>E20+E23+E25+E30+E32</f>
        <v>551500</v>
      </c>
    </row>
    <row r="20" spans="1:12" ht="21.75" customHeight="1" x14ac:dyDescent="0.25">
      <c r="A20" s="22" t="s">
        <v>6</v>
      </c>
      <c r="B20" s="68" t="s">
        <v>7</v>
      </c>
      <c r="C20" s="26">
        <f t="shared" ref="C20:E21" si="0">C21</f>
        <v>72000</v>
      </c>
      <c r="D20" s="26">
        <f t="shared" si="0"/>
        <v>72000</v>
      </c>
      <c r="E20" s="26">
        <f t="shared" si="0"/>
        <v>72000</v>
      </c>
    </row>
    <row r="21" spans="1:12" ht="22.5" customHeight="1" x14ac:dyDescent="0.25">
      <c r="A21" s="8" t="s">
        <v>8</v>
      </c>
      <c r="B21" s="69" t="s">
        <v>9</v>
      </c>
      <c r="C21" s="27">
        <f t="shared" si="0"/>
        <v>72000</v>
      </c>
      <c r="D21" s="27">
        <f t="shared" si="0"/>
        <v>72000</v>
      </c>
      <c r="E21" s="27">
        <f t="shared" si="0"/>
        <v>72000</v>
      </c>
    </row>
    <row r="22" spans="1:12" ht="84.75" customHeight="1" x14ac:dyDescent="0.25">
      <c r="A22" s="7" t="s">
        <v>10</v>
      </c>
      <c r="B22" s="70" t="s">
        <v>11</v>
      </c>
      <c r="C22" s="28">
        <v>72000</v>
      </c>
      <c r="D22" s="28">
        <v>72000</v>
      </c>
      <c r="E22" s="28">
        <v>72000</v>
      </c>
    </row>
    <row r="23" spans="1:12" ht="27" customHeight="1" x14ac:dyDescent="0.25">
      <c r="A23" s="22" t="s">
        <v>12</v>
      </c>
      <c r="B23" s="68" t="s">
        <v>13</v>
      </c>
      <c r="C23" s="26">
        <f>C24</f>
        <v>0</v>
      </c>
      <c r="D23" s="26">
        <f>D24</f>
        <v>0</v>
      </c>
      <c r="E23" s="26">
        <f>E24</f>
        <v>34000</v>
      </c>
    </row>
    <row r="24" spans="1:12" ht="19.5" customHeight="1" x14ac:dyDescent="0.25">
      <c r="A24" s="7" t="s">
        <v>14</v>
      </c>
      <c r="B24" s="70" t="s">
        <v>15</v>
      </c>
      <c r="C24" s="28">
        <v>0</v>
      </c>
      <c r="D24" s="28">
        <v>0</v>
      </c>
      <c r="E24" s="28">
        <v>34000</v>
      </c>
    </row>
    <row r="25" spans="1:12" ht="20.25" customHeight="1" x14ac:dyDescent="0.25">
      <c r="A25" s="22" t="s">
        <v>16</v>
      </c>
      <c r="B25" s="68" t="s">
        <v>17</v>
      </c>
      <c r="C25" s="26">
        <f>C26+C27</f>
        <v>437000</v>
      </c>
      <c r="D25" s="26">
        <f>D26+D27</f>
        <v>439000</v>
      </c>
      <c r="E25" s="26">
        <f>E26+E27</f>
        <v>440000</v>
      </c>
    </row>
    <row r="26" spans="1:12" ht="51" customHeight="1" x14ac:dyDescent="0.25">
      <c r="A26" s="7" t="s">
        <v>18</v>
      </c>
      <c r="B26" s="70" t="s">
        <v>19</v>
      </c>
      <c r="C26" s="28">
        <v>45000</v>
      </c>
      <c r="D26" s="28">
        <v>47000</v>
      </c>
      <c r="E26" s="28">
        <v>48000</v>
      </c>
    </row>
    <row r="27" spans="1:12" ht="18.75" customHeight="1" x14ac:dyDescent="0.25">
      <c r="A27" s="8" t="s">
        <v>20</v>
      </c>
      <c r="B27" s="69" t="s">
        <v>21</v>
      </c>
      <c r="C27" s="27">
        <f>C28+C29</f>
        <v>392000</v>
      </c>
      <c r="D27" s="27">
        <f>D28+D29</f>
        <v>392000</v>
      </c>
      <c r="E27" s="27">
        <f>E28+E29</f>
        <v>392000</v>
      </c>
    </row>
    <row r="28" spans="1:12" ht="48.75" customHeight="1" x14ac:dyDescent="0.25">
      <c r="A28" s="7" t="s">
        <v>24</v>
      </c>
      <c r="B28" s="70" t="s">
        <v>25</v>
      </c>
      <c r="C28" s="28">
        <v>160000</v>
      </c>
      <c r="D28" s="28">
        <v>160000</v>
      </c>
      <c r="E28" s="28">
        <v>160000</v>
      </c>
    </row>
    <row r="29" spans="1:12" ht="48" customHeight="1" x14ac:dyDescent="0.25">
      <c r="A29" s="7" t="s">
        <v>22</v>
      </c>
      <c r="B29" s="70" t="s">
        <v>23</v>
      </c>
      <c r="C29" s="28">
        <v>232000</v>
      </c>
      <c r="D29" s="28">
        <v>232000</v>
      </c>
      <c r="E29" s="28">
        <v>232000</v>
      </c>
      <c r="H29" s="56"/>
      <c r="I29" s="57"/>
      <c r="J29" s="58"/>
      <c r="K29" s="58"/>
      <c r="L29" s="58"/>
    </row>
    <row r="30" spans="1:12" ht="21" customHeight="1" x14ac:dyDescent="0.25">
      <c r="A30" s="22" t="s">
        <v>26</v>
      </c>
      <c r="B30" s="68" t="s">
        <v>27</v>
      </c>
      <c r="C30" s="26">
        <f>C31</f>
        <v>500</v>
      </c>
      <c r="D30" s="26">
        <f>D31</f>
        <v>500</v>
      </c>
      <c r="E30" s="26">
        <f>E31</f>
        <v>500</v>
      </c>
    </row>
    <row r="31" spans="1:12" ht="81" customHeight="1" x14ac:dyDescent="0.25">
      <c r="A31" s="7" t="s">
        <v>28</v>
      </c>
      <c r="B31" s="70" t="s">
        <v>29</v>
      </c>
      <c r="C31" s="28">
        <v>500</v>
      </c>
      <c r="D31" s="28">
        <v>500</v>
      </c>
      <c r="E31" s="28">
        <v>500</v>
      </c>
    </row>
    <row r="32" spans="1:12" ht="64.5" customHeight="1" x14ac:dyDescent="0.25">
      <c r="A32" s="22" t="s">
        <v>78</v>
      </c>
      <c r="B32" s="68" t="s">
        <v>30</v>
      </c>
      <c r="C32" s="26">
        <f>C33</f>
        <v>5000</v>
      </c>
      <c r="D32" s="26">
        <f>D33</f>
        <v>5000</v>
      </c>
      <c r="E32" s="26">
        <f>E33</f>
        <v>5000</v>
      </c>
    </row>
    <row r="33" spans="1:5" ht="48.75" customHeight="1" x14ac:dyDescent="0.25">
      <c r="A33" s="7" t="s">
        <v>31</v>
      </c>
      <c r="B33" s="70" t="s">
        <v>32</v>
      </c>
      <c r="C33" s="28">
        <v>5000</v>
      </c>
      <c r="D33" s="28">
        <v>5000</v>
      </c>
      <c r="E33" s="28">
        <v>5000</v>
      </c>
    </row>
    <row r="34" spans="1:5" ht="21.75" customHeight="1" x14ac:dyDescent="0.25">
      <c r="A34" s="22" t="s">
        <v>33</v>
      </c>
      <c r="B34" s="68" t="s">
        <v>34</v>
      </c>
      <c r="C34" s="26">
        <f>C35+C36+C37</f>
        <v>4140900</v>
      </c>
      <c r="D34" s="26">
        <f>D35+D36</f>
        <v>3944600</v>
      </c>
      <c r="E34" s="26">
        <f>E35+E36</f>
        <v>3939250</v>
      </c>
    </row>
    <row r="35" spans="1:5" ht="32.25" customHeight="1" x14ac:dyDescent="0.25">
      <c r="A35" s="7" t="s">
        <v>118</v>
      </c>
      <c r="B35" s="70" t="s">
        <v>119</v>
      </c>
      <c r="C35" s="28">
        <v>3510000</v>
      </c>
      <c r="D35" s="28">
        <v>3808200</v>
      </c>
      <c r="E35" s="28">
        <v>3795350</v>
      </c>
    </row>
    <row r="36" spans="1:5" ht="54" customHeight="1" x14ac:dyDescent="0.25">
      <c r="A36" s="7" t="s">
        <v>105</v>
      </c>
      <c r="B36" s="70" t="s">
        <v>35</v>
      </c>
      <c r="C36" s="28">
        <v>130900</v>
      </c>
      <c r="D36" s="28">
        <v>136400</v>
      </c>
      <c r="E36" s="28">
        <v>143900</v>
      </c>
    </row>
    <row r="37" spans="1:5" ht="96" customHeight="1" x14ac:dyDescent="0.25">
      <c r="A37" s="7" t="s">
        <v>106</v>
      </c>
      <c r="B37" s="70" t="s">
        <v>161</v>
      </c>
      <c r="C37" s="28">
        <v>500000</v>
      </c>
      <c r="D37" s="48">
        <v>0</v>
      </c>
      <c r="E37" s="48">
        <v>0</v>
      </c>
    </row>
    <row r="40" spans="1:5" x14ac:dyDescent="0.25">
      <c r="A40" s="5" t="s">
        <v>39</v>
      </c>
      <c r="B40" s="34" t="s">
        <v>142</v>
      </c>
    </row>
  </sheetData>
  <mergeCells count="3">
    <mergeCell ref="C15:E15"/>
    <mergeCell ref="A15:A17"/>
    <mergeCell ref="B15:B17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83"/>
  <sheetViews>
    <sheetView tabSelected="1" view="pageBreakPreview" topLeftCell="A72" zoomScaleNormal="70" zoomScaleSheetLayoutView="100" workbookViewId="0">
      <selection activeCell="A75" sqref="A75"/>
    </sheetView>
  </sheetViews>
  <sheetFormatPr defaultRowHeight="15" x14ac:dyDescent="0.25"/>
  <cols>
    <col min="1" max="1" width="32.28515625" customWidth="1"/>
    <col min="3" max="3" width="16.140625" customWidth="1"/>
    <col min="5" max="5" width="18.28515625" customWidth="1"/>
    <col min="6" max="6" width="17.5703125" customWidth="1"/>
    <col min="7" max="7" width="16.85546875" customWidth="1"/>
    <col min="8" max="8" width="6.140625" customWidth="1"/>
    <col min="9" max="9" width="9.140625" hidden="1" customWidth="1"/>
  </cols>
  <sheetData>
    <row r="1" spans="1:7" x14ac:dyDescent="0.25">
      <c r="D1" s="53"/>
      <c r="E1" s="53"/>
      <c r="G1" s="44" t="s">
        <v>126</v>
      </c>
    </row>
    <row r="2" spans="1:7" x14ac:dyDescent="0.25">
      <c r="D2" s="53"/>
      <c r="E2" s="53"/>
      <c r="G2" s="44" t="s">
        <v>89</v>
      </c>
    </row>
    <row r="3" spans="1:7" x14ac:dyDescent="0.25">
      <c r="D3" s="53"/>
      <c r="E3" s="53"/>
      <c r="G3" s="44" t="s">
        <v>37</v>
      </c>
    </row>
    <row r="4" spans="1:7" x14ac:dyDescent="0.25">
      <c r="D4" s="53"/>
      <c r="E4" s="53"/>
      <c r="G4" s="44" t="s">
        <v>163</v>
      </c>
    </row>
    <row r="5" spans="1:7" x14ac:dyDescent="0.25">
      <c r="D5" s="53"/>
      <c r="E5" s="53"/>
      <c r="G5" s="44" t="s">
        <v>90</v>
      </c>
    </row>
    <row r="6" spans="1:7" ht="15.75" customHeight="1" x14ac:dyDescent="0.25">
      <c r="D6" s="53"/>
      <c r="E6" s="53"/>
      <c r="G6" s="44" t="s">
        <v>37</v>
      </c>
    </row>
    <row r="7" spans="1:7" x14ac:dyDescent="0.25">
      <c r="D7" s="53"/>
      <c r="E7" s="53"/>
      <c r="G7" s="44" t="s">
        <v>146</v>
      </c>
    </row>
    <row r="8" spans="1:7" x14ac:dyDescent="0.25">
      <c r="D8" s="53"/>
      <c r="E8" s="53"/>
      <c r="G8" s="44" t="s">
        <v>147</v>
      </c>
    </row>
    <row r="10" spans="1:7" ht="15.75" x14ac:dyDescent="0.25">
      <c r="A10" s="77" t="s">
        <v>93</v>
      </c>
      <c r="B10" s="77"/>
      <c r="C10" s="77"/>
      <c r="D10" s="77"/>
      <c r="E10" s="77"/>
      <c r="F10" s="77"/>
      <c r="G10" s="77"/>
    </row>
    <row r="11" spans="1:7" ht="15.75" x14ac:dyDescent="0.25">
      <c r="A11" s="77" t="s">
        <v>155</v>
      </c>
      <c r="B11" s="77"/>
      <c r="C11" s="77"/>
      <c r="D11" s="77"/>
      <c r="E11" s="77"/>
      <c r="F11" s="77"/>
      <c r="G11" s="77"/>
    </row>
    <row r="12" spans="1:7" ht="15.75" x14ac:dyDescent="0.25">
      <c r="A12" s="77" t="s">
        <v>156</v>
      </c>
      <c r="B12" s="77"/>
      <c r="C12" s="77"/>
      <c r="D12" s="77"/>
      <c r="E12" s="77"/>
      <c r="F12" s="77"/>
      <c r="G12" s="77"/>
    </row>
    <row r="13" spans="1:7" ht="15.75" x14ac:dyDescent="0.25">
      <c r="A13" s="77" t="s">
        <v>75</v>
      </c>
      <c r="B13" s="77"/>
      <c r="C13" s="77"/>
      <c r="D13" s="77"/>
      <c r="E13" s="77"/>
      <c r="F13" s="77"/>
      <c r="G13" s="77"/>
    </row>
    <row r="14" spans="1:7" x14ac:dyDescent="0.25">
      <c r="A14" s="1"/>
      <c r="B14" s="1"/>
      <c r="C14" s="1"/>
      <c r="D14" s="1"/>
      <c r="E14" s="1"/>
    </row>
    <row r="15" spans="1:7" x14ac:dyDescent="0.25">
      <c r="G15" s="21" t="s">
        <v>153</v>
      </c>
    </row>
    <row r="16" spans="1:7" x14ac:dyDescent="0.25">
      <c r="A16" s="76" t="s">
        <v>40</v>
      </c>
      <c r="B16" s="76" t="s">
        <v>41</v>
      </c>
      <c r="C16" s="76" t="s">
        <v>42</v>
      </c>
      <c r="D16" s="76" t="s">
        <v>43</v>
      </c>
      <c r="E16" s="76" t="s">
        <v>2</v>
      </c>
      <c r="F16" s="76"/>
      <c r="G16" s="76"/>
    </row>
    <row r="17" spans="1:7" x14ac:dyDescent="0.25">
      <c r="A17" s="76"/>
      <c r="B17" s="76"/>
      <c r="C17" s="76"/>
      <c r="D17" s="76"/>
      <c r="E17" s="37" t="s">
        <v>120</v>
      </c>
      <c r="F17" s="41" t="s">
        <v>127</v>
      </c>
      <c r="G17" s="41" t="s">
        <v>148</v>
      </c>
    </row>
    <row r="18" spans="1:7" x14ac:dyDescent="0.25">
      <c r="A18" s="13" t="s">
        <v>3</v>
      </c>
      <c r="B18" s="14"/>
      <c r="C18" s="14"/>
      <c r="D18" s="14"/>
      <c r="E18" s="29">
        <f>E19+E45+E60+E53+E70+E38</f>
        <v>4655400</v>
      </c>
      <c r="F18" s="29">
        <f>F19+F38+F45+F60+F77</f>
        <v>4461100</v>
      </c>
      <c r="G18" s="29">
        <f>G19+G38+G45+G60+G77</f>
        <v>4490750</v>
      </c>
    </row>
    <row r="19" spans="1:7" ht="34.5" customHeight="1" x14ac:dyDescent="0.25">
      <c r="A19" s="61" t="s">
        <v>44</v>
      </c>
      <c r="B19" s="18" t="s">
        <v>81</v>
      </c>
      <c r="C19" s="14"/>
      <c r="D19" s="14"/>
      <c r="E19" s="29">
        <f>E20+E26+E34</f>
        <v>2527500</v>
      </c>
      <c r="F19" s="29">
        <f>F20+F26+F34</f>
        <v>2616400</v>
      </c>
      <c r="G19" s="29">
        <f>G20+G26+G34</f>
        <v>2617000</v>
      </c>
    </row>
    <row r="20" spans="1:7" ht="59.25" customHeight="1" x14ac:dyDescent="0.25">
      <c r="A20" s="62" t="s">
        <v>45</v>
      </c>
      <c r="B20" s="19" t="s">
        <v>82</v>
      </c>
      <c r="C20" s="14"/>
      <c r="D20" s="14"/>
      <c r="E20" s="30">
        <f>E21</f>
        <v>892966</v>
      </c>
      <c r="F20" s="30">
        <f>F21</f>
        <v>892966</v>
      </c>
      <c r="G20" s="30">
        <f>G21</f>
        <v>892966</v>
      </c>
    </row>
    <row r="21" spans="1:7" ht="119.25" customHeight="1" x14ac:dyDescent="0.25">
      <c r="A21" s="62" t="s">
        <v>150</v>
      </c>
      <c r="B21" s="19" t="s">
        <v>82</v>
      </c>
      <c r="C21" s="15" t="s">
        <v>121</v>
      </c>
      <c r="D21" s="15"/>
      <c r="E21" s="30">
        <f>E24</f>
        <v>892966</v>
      </c>
      <c r="F21" s="30">
        <f>F24</f>
        <v>892966</v>
      </c>
      <c r="G21" s="30">
        <f>G24</f>
        <v>892966</v>
      </c>
    </row>
    <row r="22" spans="1:7" ht="136.5" customHeight="1" x14ac:dyDescent="0.25">
      <c r="A22" s="62" t="s">
        <v>141</v>
      </c>
      <c r="B22" s="19" t="s">
        <v>82</v>
      </c>
      <c r="C22" s="15" t="str">
        <f>C21</f>
        <v>49 0 00 00000</v>
      </c>
      <c r="D22" s="15"/>
      <c r="E22" s="30">
        <f>E21</f>
        <v>892966</v>
      </c>
      <c r="F22" s="30">
        <f>F21</f>
        <v>892966</v>
      </c>
      <c r="G22" s="30">
        <f>G21</f>
        <v>892966</v>
      </c>
    </row>
    <row r="23" spans="1:7" ht="124.5" customHeight="1" x14ac:dyDescent="0.25">
      <c r="A23" s="62" t="s">
        <v>152</v>
      </c>
      <c r="B23" s="19" t="s">
        <v>82</v>
      </c>
      <c r="C23" s="15" t="s">
        <v>143</v>
      </c>
      <c r="D23" s="15"/>
      <c r="E23" s="30">
        <f>E21</f>
        <v>892966</v>
      </c>
      <c r="F23" s="30">
        <f>F21</f>
        <v>892966</v>
      </c>
      <c r="G23" s="30">
        <f>G21</f>
        <v>892966</v>
      </c>
    </row>
    <row r="24" spans="1:7" ht="28.5" customHeight="1" x14ac:dyDescent="0.25">
      <c r="A24" s="62" t="s">
        <v>144</v>
      </c>
      <c r="B24" s="19" t="s">
        <v>82</v>
      </c>
      <c r="C24" s="15" t="s">
        <v>122</v>
      </c>
      <c r="D24" s="15"/>
      <c r="E24" s="30">
        <f>E25</f>
        <v>892966</v>
      </c>
      <c r="F24" s="30">
        <f>F25</f>
        <v>892966</v>
      </c>
      <c r="G24" s="30">
        <f>G25</f>
        <v>892966</v>
      </c>
    </row>
    <row r="25" spans="1:7" ht="107.25" customHeight="1" x14ac:dyDescent="0.25">
      <c r="A25" s="62" t="s">
        <v>48</v>
      </c>
      <c r="B25" s="19" t="s">
        <v>82</v>
      </c>
      <c r="C25" s="15" t="s">
        <v>122</v>
      </c>
      <c r="D25" s="15">
        <v>100</v>
      </c>
      <c r="E25" s="30">
        <v>892966</v>
      </c>
      <c r="F25" s="30">
        <v>892966</v>
      </c>
      <c r="G25" s="30">
        <v>892966</v>
      </c>
    </row>
    <row r="26" spans="1:7" ht="94.5" customHeight="1" x14ac:dyDescent="0.25">
      <c r="A26" s="62" t="s">
        <v>49</v>
      </c>
      <c r="B26" s="19" t="s">
        <v>83</v>
      </c>
      <c r="C26" s="15"/>
      <c r="D26" s="15"/>
      <c r="E26" s="30">
        <f>E27</f>
        <v>1624534</v>
      </c>
      <c r="F26" s="30">
        <f>F27</f>
        <v>1713434</v>
      </c>
      <c r="G26" s="30">
        <f>G27</f>
        <v>1714034</v>
      </c>
    </row>
    <row r="27" spans="1:7" ht="120" customHeight="1" x14ac:dyDescent="0.25">
      <c r="A27" s="62" t="s">
        <v>150</v>
      </c>
      <c r="B27" s="19" t="s">
        <v>83</v>
      </c>
      <c r="C27" s="15" t="s">
        <v>121</v>
      </c>
      <c r="D27" s="15"/>
      <c r="E27" s="30">
        <f>E30</f>
        <v>1624534</v>
      </c>
      <c r="F27" s="30">
        <f>F30</f>
        <v>1713434</v>
      </c>
      <c r="G27" s="30">
        <f>G30</f>
        <v>1714034</v>
      </c>
    </row>
    <row r="28" spans="1:7" ht="134.25" customHeight="1" x14ac:dyDescent="0.25">
      <c r="A28" s="62" t="s">
        <v>141</v>
      </c>
      <c r="B28" s="19" t="s">
        <v>83</v>
      </c>
      <c r="C28" s="15" t="str">
        <f>C27</f>
        <v>49 0 00 00000</v>
      </c>
      <c r="D28" s="15"/>
      <c r="E28" s="30">
        <f>E27</f>
        <v>1624534</v>
      </c>
      <c r="F28" s="30">
        <f>F27</f>
        <v>1713434</v>
      </c>
      <c r="G28" s="30">
        <f>G27</f>
        <v>1714034</v>
      </c>
    </row>
    <row r="29" spans="1:7" ht="120.75" customHeight="1" x14ac:dyDescent="0.25">
      <c r="A29" s="62" t="s">
        <v>152</v>
      </c>
      <c r="B29" s="19" t="s">
        <v>83</v>
      </c>
      <c r="C29" s="15" t="s">
        <v>143</v>
      </c>
      <c r="D29" s="15"/>
      <c r="E29" s="30">
        <f>E27</f>
        <v>1624534</v>
      </c>
      <c r="F29" s="30">
        <f>F27</f>
        <v>1713434</v>
      </c>
      <c r="G29" s="30">
        <f>G27</f>
        <v>1714034</v>
      </c>
    </row>
    <row r="30" spans="1:7" ht="34.5" customHeight="1" x14ac:dyDescent="0.25">
      <c r="A30" s="62" t="s">
        <v>145</v>
      </c>
      <c r="B30" s="19" t="s">
        <v>83</v>
      </c>
      <c r="C30" s="15" t="s">
        <v>123</v>
      </c>
      <c r="D30" s="15"/>
      <c r="E30" s="30">
        <f>E31+E32+E33</f>
        <v>1624534</v>
      </c>
      <c r="F30" s="30">
        <f>F31+F32+F33</f>
        <v>1713434</v>
      </c>
      <c r="G30" s="30">
        <f>G31+G32+G33</f>
        <v>1714034</v>
      </c>
    </row>
    <row r="31" spans="1:7" ht="123.75" customHeight="1" x14ac:dyDescent="0.25">
      <c r="A31" s="62" t="s">
        <v>48</v>
      </c>
      <c r="B31" s="19" t="s">
        <v>83</v>
      </c>
      <c r="C31" s="15" t="s">
        <v>123</v>
      </c>
      <c r="D31" s="15">
        <v>100</v>
      </c>
      <c r="E31" s="30">
        <v>1170014</v>
      </c>
      <c r="F31" s="30">
        <v>1170014</v>
      </c>
      <c r="G31" s="30">
        <v>1170014</v>
      </c>
    </row>
    <row r="32" spans="1:7" ht="47.25" customHeight="1" x14ac:dyDescent="0.25">
      <c r="A32" s="62" t="s">
        <v>50</v>
      </c>
      <c r="B32" s="19" t="s">
        <v>83</v>
      </c>
      <c r="C32" s="15" t="s">
        <v>123</v>
      </c>
      <c r="D32" s="15">
        <v>200</v>
      </c>
      <c r="E32" s="30">
        <v>395420</v>
      </c>
      <c r="F32" s="30">
        <v>484320</v>
      </c>
      <c r="G32" s="30">
        <v>484920</v>
      </c>
    </row>
    <row r="33" spans="1:7" x14ac:dyDescent="0.25">
      <c r="A33" s="62" t="s">
        <v>51</v>
      </c>
      <c r="B33" s="19" t="s">
        <v>83</v>
      </c>
      <c r="C33" s="15" t="s">
        <v>123</v>
      </c>
      <c r="D33" s="15">
        <v>800</v>
      </c>
      <c r="E33" s="30">
        <v>59100</v>
      </c>
      <c r="F33" s="30">
        <v>59100</v>
      </c>
      <c r="G33" s="30">
        <v>59100</v>
      </c>
    </row>
    <row r="34" spans="1:7" x14ac:dyDescent="0.25">
      <c r="A34" s="62" t="s">
        <v>52</v>
      </c>
      <c r="B34" s="19" t="s">
        <v>84</v>
      </c>
      <c r="C34" s="15"/>
      <c r="D34" s="15"/>
      <c r="E34" s="30">
        <f t="shared" ref="E34:G36" si="0">E35</f>
        <v>10000</v>
      </c>
      <c r="F34" s="30">
        <f t="shared" si="0"/>
        <v>10000</v>
      </c>
      <c r="G34" s="30">
        <f t="shared" si="0"/>
        <v>10000</v>
      </c>
    </row>
    <row r="35" spans="1:7" x14ac:dyDescent="0.25">
      <c r="A35" s="62" t="s">
        <v>46</v>
      </c>
      <c r="B35" s="19" t="s">
        <v>84</v>
      </c>
      <c r="C35" s="15" t="s">
        <v>47</v>
      </c>
      <c r="D35" s="15"/>
      <c r="E35" s="30">
        <f t="shared" si="0"/>
        <v>10000</v>
      </c>
      <c r="F35" s="30">
        <f t="shared" si="0"/>
        <v>10000</v>
      </c>
      <c r="G35" s="30">
        <f t="shared" si="0"/>
        <v>10000</v>
      </c>
    </row>
    <row r="36" spans="1:7" ht="30" x14ac:dyDescent="0.25">
      <c r="A36" s="62" t="s">
        <v>53</v>
      </c>
      <c r="B36" s="19" t="s">
        <v>84</v>
      </c>
      <c r="C36" s="15" t="s">
        <v>54</v>
      </c>
      <c r="D36" s="15"/>
      <c r="E36" s="30">
        <f t="shared" si="0"/>
        <v>10000</v>
      </c>
      <c r="F36" s="30">
        <f t="shared" si="0"/>
        <v>10000</v>
      </c>
      <c r="G36" s="30">
        <f t="shared" si="0"/>
        <v>10000</v>
      </c>
    </row>
    <row r="37" spans="1:7" x14ac:dyDescent="0.25">
      <c r="A37" s="62" t="s">
        <v>51</v>
      </c>
      <c r="B37" s="19" t="s">
        <v>84</v>
      </c>
      <c r="C37" s="15" t="s">
        <v>54</v>
      </c>
      <c r="D37" s="15">
        <v>800</v>
      </c>
      <c r="E37" s="30">
        <v>10000</v>
      </c>
      <c r="F37" s="30">
        <v>10000</v>
      </c>
      <c r="G37" s="30">
        <v>10000</v>
      </c>
    </row>
    <row r="38" spans="1:7" ht="57" hidden="1" x14ac:dyDescent="0.25">
      <c r="A38" s="61" t="s">
        <v>129</v>
      </c>
      <c r="B38" s="18" t="s">
        <v>130</v>
      </c>
      <c r="C38" s="15"/>
      <c r="D38" s="16"/>
      <c r="E38" s="29">
        <f t="shared" ref="E38:G39" si="1">E39</f>
        <v>0</v>
      </c>
      <c r="F38" s="50">
        <f t="shared" si="1"/>
        <v>0</v>
      </c>
      <c r="G38" s="50">
        <f t="shared" si="1"/>
        <v>0</v>
      </c>
    </row>
    <row r="39" spans="1:7" ht="75" hidden="1" x14ac:dyDescent="0.25">
      <c r="A39" s="62" t="s">
        <v>131</v>
      </c>
      <c r="B39" s="19" t="s">
        <v>132</v>
      </c>
      <c r="C39" s="15"/>
      <c r="D39" s="15"/>
      <c r="E39" s="30">
        <f t="shared" si="1"/>
        <v>0</v>
      </c>
      <c r="F39" s="49">
        <f t="shared" si="1"/>
        <v>0</v>
      </c>
      <c r="G39" s="49">
        <f t="shared" si="1"/>
        <v>0</v>
      </c>
    </row>
    <row r="40" spans="1:7" ht="110.25" hidden="1" customHeight="1" x14ac:dyDescent="0.25">
      <c r="A40" s="62" t="s">
        <v>149</v>
      </c>
      <c r="B40" s="19" t="s">
        <v>132</v>
      </c>
      <c r="C40" s="15" t="s">
        <v>57</v>
      </c>
      <c r="D40" s="15"/>
      <c r="E40" s="30">
        <f t="shared" ref="E40:E43" si="2">E41</f>
        <v>0</v>
      </c>
      <c r="F40" s="49">
        <f t="shared" ref="F40:G43" si="3">F41</f>
        <v>0</v>
      </c>
      <c r="G40" s="49">
        <f t="shared" si="3"/>
        <v>0</v>
      </c>
    </row>
    <row r="41" spans="1:7" ht="30" hidden="1" x14ac:dyDescent="0.25">
      <c r="A41" s="62" t="s">
        <v>133</v>
      </c>
      <c r="B41" s="19" t="s">
        <v>132</v>
      </c>
      <c r="C41" s="15" t="s">
        <v>134</v>
      </c>
      <c r="D41" s="15"/>
      <c r="E41" s="30">
        <f t="shared" si="2"/>
        <v>0</v>
      </c>
      <c r="F41" s="49">
        <f t="shared" si="3"/>
        <v>0</v>
      </c>
      <c r="G41" s="49">
        <f t="shared" si="3"/>
        <v>0</v>
      </c>
    </row>
    <row r="42" spans="1:7" ht="60" hidden="1" x14ac:dyDescent="0.25">
      <c r="A42" s="62" t="s">
        <v>135</v>
      </c>
      <c r="B42" s="19" t="s">
        <v>132</v>
      </c>
      <c r="C42" s="15" t="s">
        <v>136</v>
      </c>
      <c r="D42" s="15"/>
      <c r="E42" s="30">
        <f t="shared" si="2"/>
        <v>0</v>
      </c>
      <c r="F42" s="49">
        <f t="shared" si="3"/>
        <v>0</v>
      </c>
      <c r="G42" s="49">
        <f t="shared" si="3"/>
        <v>0</v>
      </c>
    </row>
    <row r="43" spans="1:7" ht="147.75" hidden="1" customHeight="1" x14ac:dyDescent="0.25">
      <c r="A43" s="63" t="s">
        <v>162</v>
      </c>
      <c r="B43" s="19" t="s">
        <v>132</v>
      </c>
      <c r="C43" s="15" t="s">
        <v>137</v>
      </c>
      <c r="D43" s="15"/>
      <c r="E43" s="30">
        <f t="shared" si="2"/>
        <v>0</v>
      </c>
      <c r="F43" s="49">
        <f t="shared" si="3"/>
        <v>0</v>
      </c>
      <c r="G43" s="49">
        <f t="shared" si="3"/>
        <v>0</v>
      </c>
    </row>
    <row r="44" spans="1:7" ht="48" hidden="1" customHeight="1" x14ac:dyDescent="0.25">
      <c r="A44" s="62" t="s">
        <v>50</v>
      </c>
      <c r="B44" s="19" t="s">
        <v>132</v>
      </c>
      <c r="C44" s="15" t="s">
        <v>138</v>
      </c>
      <c r="D44" s="15">
        <v>200</v>
      </c>
      <c r="E44" s="30">
        <v>0</v>
      </c>
      <c r="F44" s="49">
        <v>0</v>
      </c>
      <c r="G44" s="49">
        <v>0</v>
      </c>
    </row>
    <row r="45" spans="1:7" ht="28.5" x14ac:dyDescent="0.25">
      <c r="A45" s="61" t="s">
        <v>55</v>
      </c>
      <c r="B45" s="18" t="s">
        <v>85</v>
      </c>
      <c r="C45" s="14"/>
      <c r="D45" s="14"/>
      <c r="E45" s="29">
        <f t="shared" ref="E45:G46" si="4">E46</f>
        <v>130900</v>
      </c>
      <c r="F45" s="29">
        <f t="shared" si="4"/>
        <v>136400</v>
      </c>
      <c r="G45" s="29">
        <f t="shared" si="4"/>
        <v>143900</v>
      </c>
    </row>
    <row r="46" spans="1:7" ht="30" x14ac:dyDescent="0.25">
      <c r="A46" s="62" t="s">
        <v>56</v>
      </c>
      <c r="B46" s="19" t="s">
        <v>86</v>
      </c>
      <c r="C46" s="14"/>
      <c r="D46" s="14"/>
      <c r="E46" s="30">
        <f t="shared" si="4"/>
        <v>130900</v>
      </c>
      <c r="F46" s="30">
        <f t="shared" si="4"/>
        <v>136400</v>
      </c>
      <c r="G46" s="30">
        <f t="shared" si="4"/>
        <v>143900</v>
      </c>
    </row>
    <row r="47" spans="1:7" ht="123.75" customHeight="1" x14ac:dyDescent="0.25">
      <c r="A47" s="62" t="s">
        <v>150</v>
      </c>
      <c r="B47" s="19" t="s">
        <v>86</v>
      </c>
      <c r="C47" s="15" t="s">
        <v>121</v>
      </c>
      <c r="D47" s="14"/>
      <c r="E47" s="30">
        <f>E50</f>
        <v>130900</v>
      </c>
      <c r="F47" s="30">
        <f>F50</f>
        <v>136400</v>
      </c>
      <c r="G47" s="30">
        <f>G50</f>
        <v>143900</v>
      </c>
    </row>
    <row r="48" spans="1:7" ht="135" x14ac:dyDescent="0.25">
      <c r="A48" s="62" t="str">
        <f>A22</f>
        <v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Сандугачевский сельсовет  муниципального района Янаульский район Республики Башкортостан"  </v>
      </c>
      <c r="B48" s="19" t="s">
        <v>86</v>
      </c>
      <c r="C48" s="15" t="str">
        <f>C47</f>
        <v>49 0 00 00000</v>
      </c>
      <c r="D48" s="35"/>
      <c r="E48" s="30">
        <f>E47</f>
        <v>130900</v>
      </c>
      <c r="F48" s="30">
        <f>F47</f>
        <v>136400</v>
      </c>
      <c r="G48" s="30">
        <f>G47</f>
        <v>143900</v>
      </c>
    </row>
    <row r="49" spans="1:7" ht="120" x14ac:dyDescent="0.25">
      <c r="A49" s="62" t="str">
        <f>A29</f>
        <v>Основное мероприятие «Обеспечение деятельности органов местного самоуправления сельского поселения  Сандугачевский сельсовет муниципального района Янаульский район Республики Башкортостан»</v>
      </c>
      <c r="B49" s="19" t="s">
        <v>86</v>
      </c>
      <c r="C49" s="15" t="s">
        <v>143</v>
      </c>
      <c r="D49" s="35"/>
      <c r="E49" s="30">
        <f>E47</f>
        <v>130900</v>
      </c>
      <c r="F49" s="30">
        <f>F47</f>
        <v>136400</v>
      </c>
      <c r="G49" s="30">
        <f>G47</f>
        <v>143900</v>
      </c>
    </row>
    <row r="50" spans="1:7" ht="60" x14ac:dyDescent="0.25">
      <c r="A50" s="62" t="s">
        <v>117</v>
      </c>
      <c r="B50" s="19" t="s">
        <v>86</v>
      </c>
      <c r="C50" s="15" t="s">
        <v>124</v>
      </c>
      <c r="D50" s="15"/>
      <c r="E50" s="30">
        <f>E51+E52</f>
        <v>130900</v>
      </c>
      <c r="F50" s="30">
        <f>F51+F52</f>
        <v>136400</v>
      </c>
      <c r="G50" s="30">
        <f>G51+G52</f>
        <v>143900</v>
      </c>
    </row>
    <row r="51" spans="1:7" ht="123" customHeight="1" x14ac:dyDescent="0.25">
      <c r="A51" s="62" t="s">
        <v>48</v>
      </c>
      <c r="B51" s="19" t="s">
        <v>86</v>
      </c>
      <c r="C51" s="15" t="s">
        <v>124</v>
      </c>
      <c r="D51" s="15">
        <v>100</v>
      </c>
      <c r="E51" s="30">
        <v>116400</v>
      </c>
      <c r="F51" s="30">
        <v>116400</v>
      </c>
      <c r="G51" s="30">
        <v>116400</v>
      </c>
    </row>
    <row r="52" spans="1:7" ht="45" customHeight="1" x14ac:dyDescent="0.25">
      <c r="A52" s="62" t="s">
        <v>50</v>
      </c>
      <c r="B52" s="19" t="s">
        <v>86</v>
      </c>
      <c r="C52" s="15" t="s">
        <v>124</v>
      </c>
      <c r="D52" s="15">
        <v>200</v>
      </c>
      <c r="E52" s="30">
        <v>14500</v>
      </c>
      <c r="F52" s="30">
        <v>20000</v>
      </c>
      <c r="G52" s="30">
        <v>27500</v>
      </c>
    </row>
    <row r="53" spans="1:7" ht="5.25" hidden="1" customHeight="1" x14ac:dyDescent="0.25">
      <c r="A53" s="61" t="s">
        <v>95</v>
      </c>
      <c r="B53" s="18" t="s">
        <v>96</v>
      </c>
      <c r="C53" s="15"/>
      <c r="D53" s="15"/>
      <c r="E53" s="29">
        <f t="shared" ref="E53:E58" si="5">E54</f>
        <v>0</v>
      </c>
    </row>
    <row r="54" spans="1:7" hidden="1" x14ac:dyDescent="0.25">
      <c r="A54" s="62" t="s">
        <v>97</v>
      </c>
      <c r="B54" s="18" t="s">
        <v>98</v>
      </c>
      <c r="C54" s="15"/>
      <c r="D54" s="15"/>
      <c r="E54" s="29">
        <f>E55</f>
        <v>0</v>
      </c>
    </row>
    <row r="55" spans="1:7" ht="120" hidden="1" x14ac:dyDescent="0.25">
      <c r="A55" s="62" t="s">
        <v>128</v>
      </c>
      <c r="B55" s="19" t="s">
        <v>98</v>
      </c>
      <c r="C55" s="15" t="s">
        <v>57</v>
      </c>
      <c r="D55" s="15"/>
      <c r="E55" s="30">
        <f t="shared" si="5"/>
        <v>0</v>
      </c>
    </row>
    <row r="56" spans="1:7" ht="30" hidden="1" x14ac:dyDescent="0.25">
      <c r="A56" s="62" t="s">
        <v>99</v>
      </c>
      <c r="B56" s="19" t="s">
        <v>98</v>
      </c>
      <c r="C56" s="15" t="s">
        <v>100</v>
      </c>
      <c r="D56" s="15"/>
      <c r="E56" s="30">
        <f t="shared" si="5"/>
        <v>0</v>
      </c>
    </row>
    <row r="57" spans="1:7" ht="45" hidden="1" x14ac:dyDescent="0.25">
      <c r="A57" s="62" t="s">
        <v>101</v>
      </c>
      <c r="B57" s="19" t="s">
        <v>98</v>
      </c>
      <c r="C57" s="15" t="s">
        <v>102</v>
      </c>
      <c r="D57" s="15"/>
      <c r="E57" s="30">
        <f t="shared" si="5"/>
        <v>0</v>
      </c>
    </row>
    <row r="58" spans="1:7" ht="150" hidden="1" customHeight="1" x14ac:dyDescent="0.25">
      <c r="A58" s="63" t="s">
        <v>115</v>
      </c>
      <c r="B58" s="18" t="s">
        <v>98</v>
      </c>
      <c r="C58" s="15" t="s">
        <v>103</v>
      </c>
      <c r="D58" s="15"/>
      <c r="E58" s="30">
        <f t="shared" si="5"/>
        <v>0</v>
      </c>
    </row>
    <row r="59" spans="1:7" ht="60" hidden="1" x14ac:dyDescent="0.25">
      <c r="A59" s="62" t="s">
        <v>50</v>
      </c>
      <c r="B59" s="19" t="s">
        <v>98</v>
      </c>
      <c r="C59" s="15" t="s">
        <v>103</v>
      </c>
      <c r="D59" s="15">
        <v>200</v>
      </c>
      <c r="E59" s="30">
        <v>0</v>
      </c>
    </row>
    <row r="60" spans="1:7" ht="42.75" x14ac:dyDescent="0.25">
      <c r="A60" s="61" t="s">
        <v>58</v>
      </c>
      <c r="B60" s="18" t="s">
        <v>87</v>
      </c>
      <c r="C60" s="14"/>
      <c r="D60" s="14"/>
      <c r="E60" s="29">
        <f t="shared" ref="E60:G63" si="6">E61</f>
        <v>1597000</v>
      </c>
      <c r="F60" s="29">
        <f t="shared" si="6"/>
        <v>1600100</v>
      </c>
      <c r="G60" s="29">
        <f t="shared" si="6"/>
        <v>1512500</v>
      </c>
    </row>
    <row r="61" spans="1:7" x14ac:dyDescent="0.25">
      <c r="A61" s="62" t="s">
        <v>59</v>
      </c>
      <c r="B61" s="19" t="s">
        <v>88</v>
      </c>
      <c r="C61" s="14"/>
      <c r="D61" s="14"/>
      <c r="E61" s="29">
        <f t="shared" si="6"/>
        <v>1597000</v>
      </c>
      <c r="F61" s="29">
        <f t="shared" si="6"/>
        <v>1600100</v>
      </c>
      <c r="G61" s="29">
        <f t="shared" si="6"/>
        <v>1512500</v>
      </c>
    </row>
    <row r="62" spans="1:7" ht="107.25" customHeight="1" x14ac:dyDescent="0.25">
      <c r="A62" s="62" t="s">
        <v>149</v>
      </c>
      <c r="B62" s="19" t="s">
        <v>88</v>
      </c>
      <c r="C62" s="14" t="s">
        <v>72</v>
      </c>
      <c r="D62" s="14"/>
      <c r="E62" s="29">
        <f t="shared" si="6"/>
        <v>1597000</v>
      </c>
      <c r="F62" s="29">
        <f t="shared" si="6"/>
        <v>1600100</v>
      </c>
      <c r="G62" s="29">
        <f t="shared" si="6"/>
        <v>1512500</v>
      </c>
    </row>
    <row r="63" spans="1:7" ht="30" x14ac:dyDescent="0.25">
      <c r="A63" s="62" t="s">
        <v>60</v>
      </c>
      <c r="B63" s="19" t="s">
        <v>88</v>
      </c>
      <c r="C63" s="15" t="s">
        <v>61</v>
      </c>
      <c r="D63" s="15"/>
      <c r="E63" s="29">
        <f t="shared" si="6"/>
        <v>1597000</v>
      </c>
      <c r="F63" s="29">
        <f t="shared" si="6"/>
        <v>1600100</v>
      </c>
      <c r="G63" s="29">
        <f t="shared" si="6"/>
        <v>1512500</v>
      </c>
    </row>
    <row r="64" spans="1:7" ht="45" x14ac:dyDescent="0.25">
      <c r="A64" s="62" t="s">
        <v>62</v>
      </c>
      <c r="B64" s="19" t="s">
        <v>88</v>
      </c>
      <c r="C64" s="15" t="s">
        <v>63</v>
      </c>
      <c r="D64" s="15"/>
      <c r="E64" s="29">
        <f>E65+E68</f>
        <v>1597000</v>
      </c>
      <c r="F64" s="29">
        <f>F65</f>
        <v>1600100</v>
      </c>
      <c r="G64" s="29">
        <f>G65</f>
        <v>1512500</v>
      </c>
    </row>
    <row r="65" spans="1:7" ht="30.75" customHeight="1" x14ac:dyDescent="0.25">
      <c r="A65" s="62" t="s">
        <v>64</v>
      </c>
      <c r="B65" s="19" t="s">
        <v>88</v>
      </c>
      <c r="C65" s="15" t="s">
        <v>65</v>
      </c>
      <c r="D65" s="15"/>
      <c r="E65" s="30">
        <f>E67+E66</f>
        <v>1497000</v>
      </c>
      <c r="F65" s="30">
        <f>F67+F66</f>
        <v>1600100</v>
      </c>
      <c r="G65" s="30">
        <f>G67+G66</f>
        <v>1512500</v>
      </c>
    </row>
    <row r="66" spans="1:7" ht="120" x14ac:dyDescent="0.25">
      <c r="A66" s="62" t="s">
        <v>48</v>
      </c>
      <c r="B66" s="19" t="s">
        <v>88</v>
      </c>
      <c r="C66" s="15" t="s">
        <v>65</v>
      </c>
      <c r="D66" s="15">
        <v>100</v>
      </c>
      <c r="E66" s="30">
        <v>823588</v>
      </c>
      <c r="F66" s="30">
        <v>823588</v>
      </c>
      <c r="G66" s="30">
        <v>823588</v>
      </c>
    </row>
    <row r="67" spans="1:7" ht="45" x14ac:dyDescent="0.25">
      <c r="A67" s="62" t="s">
        <v>66</v>
      </c>
      <c r="B67" s="19" t="s">
        <v>88</v>
      </c>
      <c r="C67" s="15" t="s">
        <v>65</v>
      </c>
      <c r="D67" s="15">
        <v>200</v>
      </c>
      <c r="E67" s="30">
        <v>673412</v>
      </c>
      <c r="F67" s="30">
        <v>776512</v>
      </c>
      <c r="G67" s="30">
        <v>688912</v>
      </c>
    </row>
    <row r="68" spans="1:7" ht="135" x14ac:dyDescent="0.25">
      <c r="A68" s="63" t="s">
        <v>162</v>
      </c>
      <c r="B68" s="19" t="s">
        <v>88</v>
      </c>
      <c r="C68" s="15" t="s">
        <v>67</v>
      </c>
      <c r="D68" s="15"/>
      <c r="E68" s="30">
        <f>E69</f>
        <v>100000</v>
      </c>
      <c r="F68" s="49">
        <f>F69</f>
        <v>0</v>
      </c>
      <c r="G68" s="49">
        <f>G69</f>
        <v>0</v>
      </c>
    </row>
    <row r="69" spans="1:7" ht="45" x14ac:dyDescent="0.25">
      <c r="A69" s="62" t="s">
        <v>66</v>
      </c>
      <c r="B69" s="19" t="s">
        <v>88</v>
      </c>
      <c r="C69" s="15" t="s">
        <v>67</v>
      </c>
      <c r="D69" s="15">
        <v>200</v>
      </c>
      <c r="E69" s="30">
        <v>100000</v>
      </c>
      <c r="F69" s="49">
        <v>0</v>
      </c>
      <c r="G69" s="49">
        <v>0</v>
      </c>
    </row>
    <row r="70" spans="1:7" ht="28.5" x14ac:dyDescent="0.25">
      <c r="A70" s="66" t="s">
        <v>107</v>
      </c>
      <c r="B70" s="18" t="s">
        <v>108</v>
      </c>
      <c r="C70" s="15"/>
      <c r="D70" s="15"/>
      <c r="E70" s="29">
        <f>E71</f>
        <v>400000</v>
      </c>
      <c r="F70" s="60">
        <v>0</v>
      </c>
      <c r="G70" s="60">
        <v>0</v>
      </c>
    </row>
    <row r="71" spans="1:7" ht="28.5" x14ac:dyDescent="0.25">
      <c r="A71" s="66" t="s">
        <v>109</v>
      </c>
      <c r="B71" s="18" t="s">
        <v>110</v>
      </c>
      <c r="C71" s="15"/>
      <c r="D71" s="15"/>
      <c r="E71" s="29">
        <f>E72</f>
        <v>400000</v>
      </c>
      <c r="F71" s="60">
        <v>0</v>
      </c>
      <c r="G71" s="60">
        <v>0</v>
      </c>
    </row>
    <row r="72" spans="1:7" ht="120" x14ac:dyDescent="0.25">
      <c r="A72" s="65" t="s">
        <v>149</v>
      </c>
      <c r="B72" s="19" t="s">
        <v>110</v>
      </c>
      <c r="C72" s="15" t="s">
        <v>57</v>
      </c>
      <c r="D72" s="15"/>
      <c r="E72" s="30">
        <f t="shared" ref="E72:E75" si="7">E73</f>
        <v>400000</v>
      </c>
      <c r="F72" s="59">
        <v>0</v>
      </c>
      <c r="G72" s="59">
        <v>0</v>
      </c>
    </row>
    <row r="73" spans="1:7" ht="30" x14ac:dyDescent="0.25">
      <c r="A73" s="65" t="s">
        <v>111</v>
      </c>
      <c r="B73" s="19" t="s">
        <v>110</v>
      </c>
      <c r="C73" s="15" t="s">
        <v>112</v>
      </c>
      <c r="D73" s="15"/>
      <c r="E73" s="30">
        <f t="shared" si="7"/>
        <v>400000</v>
      </c>
      <c r="F73" s="59">
        <v>0</v>
      </c>
      <c r="G73" s="59">
        <v>0</v>
      </c>
    </row>
    <row r="74" spans="1:7" ht="45" x14ac:dyDescent="0.25">
      <c r="A74" s="65" t="s">
        <v>113</v>
      </c>
      <c r="B74" s="19" t="s">
        <v>110</v>
      </c>
      <c r="C74" s="15" t="s">
        <v>114</v>
      </c>
      <c r="D74" s="15"/>
      <c r="E74" s="30">
        <f t="shared" si="7"/>
        <v>400000</v>
      </c>
      <c r="F74" s="59">
        <v>0</v>
      </c>
      <c r="G74" s="59">
        <v>0</v>
      </c>
    </row>
    <row r="75" spans="1:7" ht="150" x14ac:dyDescent="0.25">
      <c r="A75" s="63" t="s">
        <v>115</v>
      </c>
      <c r="B75" s="19" t="s">
        <v>110</v>
      </c>
      <c r="C75" s="15" t="s">
        <v>116</v>
      </c>
      <c r="D75" s="15"/>
      <c r="E75" s="30">
        <f t="shared" si="7"/>
        <v>400000</v>
      </c>
      <c r="F75" s="59">
        <v>0</v>
      </c>
      <c r="G75" s="59">
        <v>0</v>
      </c>
    </row>
    <row r="76" spans="1:7" ht="48" customHeight="1" x14ac:dyDescent="0.25">
      <c r="A76" s="65" t="s">
        <v>50</v>
      </c>
      <c r="B76" s="19" t="s">
        <v>110</v>
      </c>
      <c r="C76" s="15" t="s">
        <v>116</v>
      </c>
      <c r="D76" s="15">
        <v>200</v>
      </c>
      <c r="E76" s="30">
        <v>400000</v>
      </c>
      <c r="F76" s="59">
        <v>0</v>
      </c>
      <c r="G76" s="59">
        <v>0</v>
      </c>
    </row>
    <row r="77" spans="1:7" ht="33" customHeight="1" x14ac:dyDescent="0.25">
      <c r="A77" s="61" t="s">
        <v>68</v>
      </c>
      <c r="B77" s="19">
        <v>9900</v>
      </c>
      <c r="C77" s="15"/>
      <c r="D77" s="15"/>
      <c r="E77" s="30">
        <f t="shared" ref="E77:G80" si="8">E78</f>
        <v>0</v>
      </c>
      <c r="F77" s="30">
        <f t="shared" si="8"/>
        <v>108200</v>
      </c>
      <c r="G77" s="30">
        <f t="shared" si="8"/>
        <v>217350</v>
      </c>
    </row>
    <row r="78" spans="1:7" x14ac:dyDescent="0.25">
      <c r="A78" s="62" t="s">
        <v>69</v>
      </c>
      <c r="B78" s="19">
        <v>9999</v>
      </c>
      <c r="C78" s="15"/>
      <c r="D78" s="15"/>
      <c r="E78" s="30">
        <f t="shared" si="8"/>
        <v>0</v>
      </c>
      <c r="F78" s="30">
        <f t="shared" si="8"/>
        <v>108200</v>
      </c>
      <c r="G78" s="30">
        <f t="shared" si="8"/>
        <v>217350</v>
      </c>
    </row>
    <row r="79" spans="1:7" x14ac:dyDescent="0.25">
      <c r="A79" s="62" t="s">
        <v>46</v>
      </c>
      <c r="B79" s="19">
        <v>9999</v>
      </c>
      <c r="C79" s="15" t="s">
        <v>47</v>
      </c>
      <c r="D79" s="15"/>
      <c r="E79" s="30">
        <f t="shared" si="8"/>
        <v>0</v>
      </c>
      <c r="F79" s="30">
        <f t="shared" si="8"/>
        <v>108200</v>
      </c>
      <c r="G79" s="30">
        <f t="shared" si="8"/>
        <v>217350</v>
      </c>
    </row>
    <row r="80" spans="1:7" x14ac:dyDescent="0.25">
      <c r="A80" s="62" t="s">
        <v>69</v>
      </c>
      <c r="B80" s="19">
        <v>9999</v>
      </c>
      <c r="C80" s="15" t="s">
        <v>70</v>
      </c>
      <c r="D80" s="15"/>
      <c r="E80" s="49">
        <f t="shared" si="8"/>
        <v>0</v>
      </c>
      <c r="F80" s="30">
        <f t="shared" si="8"/>
        <v>108200</v>
      </c>
      <c r="G80" s="30">
        <f t="shared" si="8"/>
        <v>217350</v>
      </c>
    </row>
    <row r="81" spans="1:7" x14ac:dyDescent="0.25">
      <c r="A81" s="62" t="s">
        <v>71</v>
      </c>
      <c r="B81" s="19">
        <v>9999</v>
      </c>
      <c r="C81" s="15" t="s">
        <v>70</v>
      </c>
      <c r="D81" s="15">
        <v>900</v>
      </c>
      <c r="E81" s="49">
        <v>0</v>
      </c>
      <c r="F81" s="30">
        <v>108200</v>
      </c>
      <c r="G81" s="30">
        <v>217350</v>
      </c>
    </row>
    <row r="82" spans="1:7" x14ac:dyDescent="0.25">
      <c r="A82" s="1"/>
      <c r="B82" s="1"/>
      <c r="C82" s="1"/>
      <c r="D82" s="1"/>
      <c r="E82" s="1"/>
    </row>
    <row r="83" spans="1:7" x14ac:dyDescent="0.25">
      <c r="A83" s="1" t="s">
        <v>39</v>
      </c>
      <c r="B83" s="1"/>
      <c r="C83" s="1"/>
      <c r="D83" s="34" t="s">
        <v>142</v>
      </c>
      <c r="E83" s="1"/>
      <c r="F83" s="1"/>
      <c r="G83" s="1"/>
    </row>
  </sheetData>
  <mergeCells count="9">
    <mergeCell ref="E16:G16"/>
    <mergeCell ref="A10:G10"/>
    <mergeCell ref="A11:G11"/>
    <mergeCell ref="A12:G12"/>
    <mergeCell ref="A13:G13"/>
    <mergeCell ref="A16:A17"/>
    <mergeCell ref="B16:B17"/>
    <mergeCell ref="C16:C17"/>
    <mergeCell ref="D16:D17"/>
  </mergeCells>
  <printOptions horizontalCentered="1"/>
  <pageMargins left="1.1023622047244095" right="0.31496062992125984" top="0.74803149606299213" bottom="0.74803149606299213" header="0.31496062992125984" footer="0.31496062992125984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56"/>
  <sheetViews>
    <sheetView topLeftCell="A41" zoomScale="70" zoomScaleNormal="70" workbookViewId="0">
      <selection activeCell="A52" sqref="A52"/>
    </sheetView>
  </sheetViews>
  <sheetFormatPr defaultRowHeight="15" x14ac:dyDescent="0.25"/>
  <cols>
    <col min="1" max="1" width="49.5703125" customWidth="1"/>
    <col min="2" max="2" width="18.42578125" customWidth="1"/>
    <col min="3" max="3" width="10.42578125" customWidth="1"/>
    <col min="4" max="4" width="18.28515625" customWidth="1"/>
    <col min="5" max="5" width="13.85546875" customWidth="1"/>
    <col min="6" max="6" width="13.5703125" customWidth="1"/>
  </cols>
  <sheetData>
    <row r="1" spans="1:6" x14ac:dyDescent="0.25">
      <c r="C1" s="53"/>
      <c r="D1" s="53"/>
      <c r="F1" s="44" t="s">
        <v>36</v>
      </c>
    </row>
    <row r="2" spans="1:6" x14ac:dyDescent="0.25">
      <c r="C2" s="53"/>
      <c r="D2" s="53"/>
      <c r="F2" s="44" t="s">
        <v>89</v>
      </c>
    </row>
    <row r="3" spans="1:6" x14ac:dyDescent="0.25">
      <c r="C3" s="53"/>
      <c r="D3" s="53"/>
      <c r="F3" s="44" t="s">
        <v>37</v>
      </c>
    </row>
    <row r="4" spans="1:6" x14ac:dyDescent="0.25">
      <c r="C4" s="55"/>
      <c r="D4" s="55"/>
      <c r="F4" s="72" t="s">
        <v>163</v>
      </c>
    </row>
    <row r="5" spans="1:6" x14ac:dyDescent="0.25">
      <c r="C5" s="53"/>
      <c r="D5" s="53"/>
      <c r="F5" s="44" t="s">
        <v>90</v>
      </c>
    </row>
    <row r="6" spans="1:6" x14ac:dyDescent="0.25">
      <c r="C6" s="53"/>
      <c r="D6" s="53"/>
      <c r="F6" s="44" t="s">
        <v>37</v>
      </c>
    </row>
    <row r="7" spans="1:6" x14ac:dyDescent="0.25">
      <c r="C7" s="53"/>
      <c r="D7" s="53"/>
      <c r="F7" s="44" t="s">
        <v>146</v>
      </c>
    </row>
    <row r="8" spans="1:6" x14ac:dyDescent="0.25">
      <c r="C8" s="53"/>
      <c r="D8" s="53"/>
      <c r="F8" s="44" t="s">
        <v>147</v>
      </c>
    </row>
    <row r="9" spans="1:6" x14ac:dyDescent="0.25">
      <c r="B9" s="3"/>
      <c r="C9" s="3"/>
      <c r="D9" s="3"/>
    </row>
    <row r="10" spans="1:6" ht="15.75" x14ac:dyDescent="0.25">
      <c r="A10" s="77" t="s">
        <v>93</v>
      </c>
      <c r="B10" s="77"/>
      <c r="C10" s="77"/>
      <c r="D10" s="77"/>
      <c r="E10" s="77"/>
      <c r="F10" s="77"/>
    </row>
    <row r="11" spans="1:6" ht="15.75" x14ac:dyDescent="0.25">
      <c r="A11" s="77" t="s">
        <v>157</v>
      </c>
      <c r="B11" s="77"/>
      <c r="C11" s="77"/>
      <c r="D11" s="77"/>
      <c r="E11" s="77"/>
      <c r="F11" s="77"/>
    </row>
    <row r="12" spans="1:6" ht="15.75" x14ac:dyDescent="0.25">
      <c r="A12" s="77" t="s">
        <v>80</v>
      </c>
      <c r="B12" s="77"/>
      <c r="C12" s="77"/>
      <c r="D12" s="77"/>
      <c r="E12" s="77"/>
      <c r="F12" s="77"/>
    </row>
    <row r="13" spans="1:6" ht="15.75" x14ac:dyDescent="0.25">
      <c r="A13" s="77" t="s">
        <v>79</v>
      </c>
      <c r="B13" s="77"/>
      <c r="C13" s="77"/>
      <c r="D13" s="77"/>
      <c r="E13" s="77"/>
      <c r="F13" s="77"/>
    </row>
    <row r="14" spans="1:6" x14ac:dyDescent="0.25">
      <c r="A14" s="2"/>
      <c r="B14" s="2"/>
      <c r="C14" s="2"/>
      <c r="D14" s="2"/>
      <c r="E14" s="2"/>
    </row>
    <row r="15" spans="1:6" x14ac:dyDescent="0.25">
      <c r="F15" s="21" t="s">
        <v>153</v>
      </c>
    </row>
    <row r="16" spans="1:6" x14ac:dyDescent="0.25">
      <c r="A16" s="78" t="s">
        <v>1</v>
      </c>
      <c r="B16" s="78" t="s">
        <v>42</v>
      </c>
      <c r="C16" s="78" t="s">
        <v>43</v>
      </c>
      <c r="D16" s="78" t="s">
        <v>2</v>
      </c>
      <c r="E16" s="78"/>
      <c r="F16" s="78"/>
    </row>
    <row r="17" spans="1:6" ht="19.5" customHeight="1" x14ac:dyDescent="0.25">
      <c r="A17" s="78"/>
      <c r="B17" s="78"/>
      <c r="C17" s="78"/>
      <c r="D17" s="38" t="s">
        <v>120</v>
      </c>
      <c r="E17" s="43" t="s">
        <v>127</v>
      </c>
      <c r="F17" s="43" t="s">
        <v>148</v>
      </c>
    </row>
    <row r="18" spans="1:6" x14ac:dyDescent="0.25">
      <c r="A18" s="13" t="s">
        <v>3</v>
      </c>
      <c r="B18" s="14"/>
      <c r="C18" s="14"/>
      <c r="D18" s="29">
        <f>D19+D37</f>
        <v>4655400</v>
      </c>
      <c r="E18" s="29">
        <f>E19+E37</f>
        <v>4461100</v>
      </c>
      <c r="F18" s="29">
        <f>F19+F37</f>
        <v>4490750</v>
      </c>
    </row>
    <row r="19" spans="1:6" ht="74.25" customHeight="1" x14ac:dyDescent="0.25">
      <c r="A19" s="61" t="s">
        <v>149</v>
      </c>
      <c r="B19" s="16" t="s">
        <v>72</v>
      </c>
      <c r="C19" s="15"/>
      <c r="D19" s="29">
        <f>D24+D20+D35+D34</f>
        <v>1997000</v>
      </c>
      <c r="E19" s="29">
        <f>E24+E31</f>
        <v>1600100</v>
      </c>
      <c r="F19" s="29">
        <f>F24+F31</f>
        <v>1512500</v>
      </c>
    </row>
    <row r="20" spans="1:6" ht="31.5" hidden="1" customHeight="1" x14ac:dyDescent="0.25">
      <c r="A20" s="62" t="s">
        <v>104</v>
      </c>
      <c r="B20" s="15" t="s">
        <v>100</v>
      </c>
      <c r="C20" s="15"/>
      <c r="D20" s="30">
        <f>D21</f>
        <v>0</v>
      </c>
    </row>
    <row r="21" spans="1:6" ht="48.75" hidden="1" customHeight="1" x14ac:dyDescent="0.25">
      <c r="A21" s="62" t="s">
        <v>101</v>
      </c>
      <c r="B21" s="15" t="s">
        <v>102</v>
      </c>
      <c r="C21" s="15"/>
      <c r="D21" s="30">
        <f>D22</f>
        <v>0</v>
      </c>
    </row>
    <row r="22" spans="1:6" ht="110.25" hidden="1" customHeight="1" x14ac:dyDescent="0.25">
      <c r="A22" s="63" t="s">
        <v>115</v>
      </c>
      <c r="B22" s="15" t="s">
        <v>103</v>
      </c>
      <c r="C22" s="15"/>
      <c r="D22" s="30">
        <f>D23</f>
        <v>0</v>
      </c>
    </row>
    <row r="23" spans="1:6" ht="31.5" hidden="1" customHeight="1" x14ac:dyDescent="0.25">
      <c r="A23" s="62" t="s">
        <v>66</v>
      </c>
      <c r="B23" s="15" t="s">
        <v>103</v>
      </c>
      <c r="C23" s="15">
        <v>200</v>
      </c>
      <c r="D23" s="30">
        <f>'прил 2'!E59</f>
        <v>0</v>
      </c>
    </row>
    <row r="24" spans="1:6" ht="35.25" customHeight="1" x14ac:dyDescent="0.25">
      <c r="A24" s="62" t="s">
        <v>60</v>
      </c>
      <c r="B24" s="15" t="s">
        <v>61</v>
      </c>
      <c r="C24" s="15"/>
      <c r="D24" s="30">
        <f>D25</f>
        <v>1597000</v>
      </c>
      <c r="E24" s="30">
        <f>E25+E29</f>
        <v>1600100</v>
      </c>
      <c r="F24" s="30">
        <f>F25+F29</f>
        <v>1512500</v>
      </c>
    </row>
    <row r="25" spans="1:6" ht="30" x14ac:dyDescent="0.25">
      <c r="A25" s="62" t="s">
        <v>73</v>
      </c>
      <c r="B25" s="15" t="s">
        <v>63</v>
      </c>
      <c r="C25" s="15"/>
      <c r="D25" s="30">
        <f>D26+D29</f>
        <v>1597000</v>
      </c>
      <c r="E25" s="30">
        <f>E26</f>
        <v>1600100</v>
      </c>
      <c r="F25" s="30">
        <f>F26</f>
        <v>1512500</v>
      </c>
    </row>
    <row r="26" spans="1:6" ht="30" x14ac:dyDescent="0.25">
      <c r="A26" s="62" t="s">
        <v>74</v>
      </c>
      <c r="B26" s="15" t="s">
        <v>65</v>
      </c>
      <c r="C26" s="15"/>
      <c r="D26" s="30">
        <f>D28+D27</f>
        <v>1497000</v>
      </c>
      <c r="E26" s="30">
        <f>E28+E27</f>
        <v>1600100</v>
      </c>
      <c r="F26" s="30">
        <f>F28+F27</f>
        <v>1512500</v>
      </c>
    </row>
    <row r="27" spans="1:6" ht="75" x14ac:dyDescent="0.25">
      <c r="A27" s="62" t="s">
        <v>48</v>
      </c>
      <c r="B27" s="15" t="s">
        <v>65</v>
      </c>
      <c r="C27" s="15">
        <v>100</v>
      </c>
      <c r="D27" s="30">
        <f>'прил 2'!E66</f>
        <v>823588</v>
      </c>
      <c r="E27" s="30">
        <v>823588</v>
      </c>
      <c r="F27" s="30">
        <v>823588</v>
      </c>
    </row>
    <row r="28" spans="1:6" ht="30" x14ac:dyDescent="0.25">
      <c r="A28" s="62" t="s">
        <v>66</v>
      </c>
      <c r="B28" s="15" t="s">
        <v>65</v>
      </c>
      <c r="C28" s="15">
        <v>200</v>
      </c>
      <c r="D28" s="30">
        <f>'прил 2'!E67</f>
        <v>673412</v>
      </c>
      <c r="E28" s="30">
        <v>776512</v>
      </c>
      <c r="F28" s="30">
        <v>688912</v>
      </c>
    </row>
    <row r="29" spans="1:6" ht="84" customHeight="1" x14ac:dyDescent="0.25">
      <c r="A29" s="63" t="s">
        <v>162</v>
      </c>
      <c r="B29" s="15" t="s">
        <v>67</v>
      </c>
      <c r="C29" s="17"/>
      <c r="D29" s="30">
        <f>D30</f>
        <v>100000</v>
      </c>
      <c r="E29" s="49">
        <f>E30</f>
        <v>0</v>
      </c>
      <c r="F29" s="49">
        <f>F30</f>
        <v>0</v>
      </c>
    </row>
    <row r="30" spans="1:6" ht="30" x14ac:dyDescent="0.25">
      <c r="A30" s="62" t="s">
        <v>66</v>
      </c>
      <c r="B30" s="15" t="s">
        <v>67</v>
      </c>
      <c r="C30" s="15">
        <v>200</v>
      </c>
      <c r="D30" s="30">
        <f>'прил 2'!E69</f>
        <v>100000</v>
      </c>
      <c r="E30" s="49">
        <v>0</v>
      </c>
      <c r="F30" s="49">
        <v>0</v>
      </c>
    </row>
    <row r="31" spans="1:6" ht="32.25" hidden="1" customHeight="1" x14ac:dyDescent="0.25">
      <c r="A31" s="62" t="s">
        <v>133</v>
      </c>
      <c r="B31" s="15" t="s">
        <v>139</v>
      </c>
      <c r="C31" s="15"/>
      <c r="D31" s="30">
        <f t="shared" ref="D31:F33" si="0">D32</f>
        <v>0</v>
      </c>
      <c r="E31" s="49">
        <f t="shared" si="0"/>
        <v>0</v>
      </c>
      <c r="F31" s="49">
        <f t="shared" si="0"/>
        <v>0</v>
      </c>
    </row>
    <row r="32" spans="1:6" ht="30.75" hidden="1" customHeight="1" x14ac:dyDescent="0.25">
      <c r="A32" s="62" t="s">
        <v>135</v>
      </c>
      <c r="B32" s="15" t="s">
        <v>140</v>
      </c>
      <c r="C32" s="15"/>
      <c r="D32" s="30">
        <f t="shared" si="0"/>
        <v>0</v>
      </c>
      <c r="E32" s="49">
        <f t="shared" si="0"/>
        <v>0</v>
      </c>
      <c r="F32" s="49">
        <f t="shared" si="0"/>
        <v>0</v>
      </c>
    </row>
    <row r="33" spans="1:6" ht="81.75" hidden="1" customHeight="1" x14ac:dyDescent="0.25">
      <c r="A33" s="63" t="s">
        <v>162</v>
      </c>
      <c r="B33" s="15" t="s">
        <v>138</v>
      </c>
      <c r="C33" s="15"/>
      <c r="D33" s="30">
        <f t="shared" si="0"/>
        <v>0</v>
      </c>
      <c r="E33" s="49">
        <f t="shared" si="0"/>
        <v>0</v>
      </c>
      <c r="F33" s="49">
        <f t="shared" si="0"/>
        <v>0</v>
      </c>
    </row>
    <row r="34" spans="1:6" ht="31.5" hidden="1" customHeight="1" x14ac:dyDescent="0.25">
      <c r="A34" s="62" t="s">
        <v>50</v>
      </c>
      <c r="B34" s="15" t="s">
        <v>138</v>
      </c>
      <c r="C34" s="15">
        <v>200</v>
      </c>
      <c r="D34" s="30">
        <f>'прил 2'!E44</f>
        <v>0</v>
      </c>
      <c r="E34" s="49">
        <v>0</v>
      </c>
      <c r="F34" s="49">
        <v>0</v>
      </c>
    </row>
    <row r="35" spans="1:6" ht="121.5" customHeight="1" x14ac:dyDescent="0.25">
      <c r="A35" s="63" t="s">
        <v>115</v>
      </c>
      <c r="B35" s="15" t="s">
        <v>116</v>
      </c>
      <c r="C35" s="17"/>
      <c r="D35" s="30">
        <f>D36</f>
        <v>400000</v>
      </c>
      <c r="E35" s="59">
        <v>0</v>
      </c>
      <c r="F35" s="59">
        <v>0</v>
      </c>
    </row>
    <row r="36" spans="1:6" ht="31.5" customHeight="1" x14ac:dyDescent="0.25">
      <c r="A36" s="65" t="s">
        <v>50</v>
      </c>
      <c r="B36" s="15" t="s">
        <v>116</v>
      </c>
      <c r="C36" s="15">
        <v>200</v>
      </c>
      <c r="D36" s="30">
        <f>'прил 2'!E76</f>
        <v>400000</v>
      </c>
      <c r="E36" s="59">
        <v>0</v>
      </c>
      <c r="F36" s="59">
        <v>0</v>
      </c>
    </row>
    <row r="37" spans="1:6" ht="85.5" x14ac:dyDescent="0.25">
      <c r="A37" s="61" t="s">
        <v>150</v>
      </c>
      <c r="B37" s="16" t="s">
        <v>121</v>
      </c>
      <c r="C37" s="16"/>
      <c r="D37" s="29">
        <f>D40+D42+D46+D48</f>
        <v>2658400</v>
      </c>
      <c r="E37" s="29">
        <f>E40+E42+E46+E48+E51</f>
        <v>2861000</v>
      </c>
      <c r="F37" s="29">
        <f>F40+F42+F46+F48+F51</f>
        <v>2978250</v>
      </c>
    </row>
    <row r="38" spans="1:6" ht="90" x14ac:dyDescent="0.25">
      <c r="A38" s="62" t="str">
        <f>'прил 2'!A22</f>
        <v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Сандугачевский сельсовет  муниципального района Янаульский район Республики Башкортостан"  </v>
      </c>
      <c r="B38" s="15" t="str">
        <f>B37</f>
        <v>49 0 00 00000</v>
      </c>
      <c r="C38" s="15"/>
      <c r="D38" s="30">
        <f>D37</f>
        <v>2658400</v>
      </c>
      <c r="E38" s="30">
        <f>E37</f>
        <v>2861000</v>
      </c>
      <c r="F38" s="30">
        <f>F37</f>
        <v>2978250</v>
      </c>
    </row>
    <row r="39" spans="1:6" ht="75" x14ac:dyDescent="0.25">
      <c r="A39" s="62" t="str">
        <f>'прил 2'!A23</f>
        <v>Основное мероприятие «Обеспечение деятельности органов местного самоуправления сельского поселения  Сандугачевский сельсовет муниципального района Янаульский район Республики Башкортостан»</v>
      </c>
      <c r="B39" s="15" t="s">
        <v>143</v>
      </c>
      <c r="C39" s="15"/>
      <c r="D39" s="30">
        <f>D37</f>
        <v>2658400</v>
      </c>
      <c r="E39" s="30">
        <f>E37</f>
        <v>2861000</v>
      </c>
      <c r="F39" s="30">
        <f>F37</f>
        <v>2978250</v>
      </c>
    </row>
    <row r="40" spans="1:6" x14ac:dyDescent="0.25">
      <c r="A40" s="62" t="str">
        <f>'прил 2'!A24</f>
        <v>Глава муниципального образования</v>
      </c>
      <c r="B40" s="15" t="s">
        <v>122</v>
      </c>
      <c r="C40" s="15"/>
      <c r="D40" s="30">
        <f>D41</f>
        <v>892966</v>
      </c>
      <c r="E40" s="30">
        <f>E41</f>
        <v>892966</v>
      </c>
      <c r="F40" s="30">
        <f>F41</f>
        <v>892966</v>
      </c>
    </row>
    <row r="41" spans="1:6" ht="75" x14ac:dyDescent="0.25">
      <c r="A41" s="62" t="s">
        <v>48</v>
      </c>
      <c r="B41" s="15" t="s">
        <v>122</v>
      </c>
      <c r="C41" s="15">
        <v>100</v>
      </c>
      <c r="D41" s="30">
        <f>'прил 2'!E25</f>
        <v>892966</v>
      </c>
      <c r="E41" s="30">
        <v>892966</v>
      </c>
      <c r="F41" s="30">
        <v>892966</v>
      </c>
    </row>
    <row r="42" spans="1:6" ht="34.5" customHeight="1" x14ac:dyDescent="0.25">
      <c r="A42" s="62" t="str">
        <f>'прил 2'!A30</f>
        <v xml:space="preserve">Аппараты органов государственной власти Республики Башкортостан
</v>
      </c>
      <c r="B42" s="15" t="s">
        <v>123</v>
      </c>
      <c r="C42" s="15"/>
      <c r="D42" s="30">
        <f>D43+D44+D45</f>
        <v>1624534</v>
      </c>
      <c r="E42" s="30">
        <f>E43+E44+E45</f>
        <v>1713434</v>
      </c>
      <c r="F42" s="30">
        <f>F43+F44+F45</f>
        <v>1714034</v>
      </c>
    </row>
    <row r="43" spans="1:6" ht="75.75" customHeight="1" x14ac:dyDescent="0.25">
      <c r="A43" s="62" t="s">
        <v>48</v>
      </c>
      <c r="B43" s="15" t="s">
        <v>123</v>
      </c>
      <c r="C43" s="15">
        <v>100</v>
      </c>
      <c r="D43" s="30">
        <f>'прил 2'!E31</f>
        <v>1170014</v>
      </c>
      <c r="E43" s="30">
        <v>1170014</v>
      </c>
      <c r="F43" s="30">
        <v>1170014</v>
      </c>
    </row>
    <row r="44" spans="1:6" ht="30" x14ac:dyDescent="0.25">
      <c r="A44" s="62" t="s">
        <v>66</v>
      </c>
      <c r="B44" s="15" t="s">
        <v>123</v>
      </c>
      <c r="C44" s="15">
        <v>200</v>
      </c>
      <c r="D44" s="30">
        <f>'прил 2'!E32</f>
        <v>395420</v>
      </c>
      <c r="E44" s="30">
        <v>484320</v>
      </c>
      <c r="F44" s="30">
        <v>484920</v>
      </c>
    </row>
    <row r="45" spans="1:6" x14ac:dyDescent="0.25">
      <c r="A45" s="62" t="s">
        <v>51</v>
      </c>
      <c r="B45" s="15" t="s">
        <v>123</v>
      </c>
      <c r="C45" s="15">
        <v>800</v>
      </c>
      <c r="D45" s="30">
        <f>'прил 2'!E33</f>
        <v>59100</v>
      </c>
      <c r="E45" s="30">
        <v>59100</v>
      </c>
      <c r="F45" s="30">
        <v>59100</v>
      </c>
    </row>
    <row r="46" spans="1:6" x14ac:dyDescent="0.25">
      <c r="A46" s="62" t="s">
        <v>53</v>
      </c>
      <c r="B46" s="15" t="s">
        <v>54</v>
      </c>
      <c r="C46" s="15"/>
      <c r="D46" s="30">
        <f>D47</f>
        <v>10000</v>
      </c>
      <c r="E46" s="30">
        <f>E47</f>
        <v>10000</v>
      </c>
      <c r="F46" s="30">
        <f>F47</f>
        <v>10000</v>
      </c>
    </row>
    <row r="47" spans="1:6" x14ac:dyDescent="0.25">
      <c r="A47" s="62" t="s">
        <v>51</v>
      </c>
      <c r="B47" s="15" t="s">
        <v>54</v>
      </c>
      <c r="C47" s="15">
        <v>800</v>
      </c>
      <c r="D47" s="30">
        <f>'прил 2'!E37</f>
        <v>10000</v>
      </c>
      <c r="E47" s="30">
        <v>10000</v>
      </c>
      <c r="F47" s="30">
        <v>10000</v>
      </c>
    </row>
    <row r="48" spans="1:6" ht="45" x14ac:dyDescent="0.25">
      <c r="A48" s="62" t="s">
        <v>117</v>
      </c>
      <c r="B48" s="15" t="s">
        <v>124</v>
      </c>
      <c r="C48" s="15"/>
      <c r="D48" s="30">
        <f>D49+D50</f>
        <v>130900</v>
      </c>
      <c r="E48" s="30">
        <f>E49+E50</f>
        <v>136400</v>
      </c>
      <c r="F48" s="30">
        <f>F49+F50</f>
        <v>143900</v>
      </c>
    </row>
    <row r="49" spans="1:6" ht="75" x14ac:dyDescent="0.25">
      <c r="A49" s="62" t="s">
        <v>48</v>
      </c>
      <c r="B49" s="15" t="s">
        <v>124</v>
      </c>
      <c r="C49" s="15">
        <v>100</v>
      </c>
      <c r="D49" s="30">
        <f>'прил 2'!E51</f>
        <v>116400</v>
      </c>
      <c r="E49" s="30">
        <v>116400</v>
      </c>
      <c r="F49" s="30">
        <v>116400</v>
      </c>
    </row>
    <row r="50" spans="1:6" ht="30" x14ac:dyDescent="0.25">
      <c r="A50" s="62" t="s">
        <v>66</v>
      </c>
      <c r="B50" s="15" t="s">
        <v>124</v>
      </c>
      <c r="C50" s="15">
        <v>200</v>
      </c>
      <c r="D50" s="30">
        <f>'прил 2'!E52</f>
        <v>14500</v>
      </c>
      <c r="E50" s="30">
        <v>20000</v>
      </c>
      <c r="F50" s="30">
        <v>27500</v>
      </c>
    </row>
    <row r="51" spans="1:6" x14ac:dyDescent="0.25">
      <c r="A51" s="62" t="s">
        <v>69</v>
      </c>
      <c r="B51" s="15" t="s">
        <v>70</v>
      </c>
      <c r="C51" s="15"/>
      <c r="D51" s="49">
        <f>D52</f>
        <v>0</v>
      </c>
      <c r="E51" s="30">
        <f>E52</f>
        <v>108200</v>
      </c>
      <c r="F51" s="30">
        <f>F52</f>
        <v>217350</v>
      </c>
    </row>
    <row r="52" spans="1:6" x14ac:dyDescent="0.25">
      <c r="A52" s="62" t="s">
        <v>71</v>
      </c>
      <c r="B52" s="15" t="s">
        <v>70</v>
      </c>
      <c r="C52" s="15">
        <v>900</v>
      </c>
      <c r="D52" s="49">
        <v>0</v>
      </c>
      <c r="E52" s="30">
        <v>108200</v>
      </c>
      <c r="F52" s="30">
        <v>217350</v>
      </c>
    </row>
    <row r="53" spans="1:6" x14ac:dyDescent="0.25">
      <c r="A53" s="54"/>
      <c r="B53" s="51"/>
      <c r="C53" s="51"/>
      <c r="D53" s="52"/>
      <c r="E53" s="52"/>
      <c r="F53" s="52"/>
    </row>
    <row r="54" spans="1:6" ht="15.75" x14ac:dyDescent="0.25">
      <c r="A54" s="4"/>
    </row>
    <row r="55" spans="1:6" ht="15.75" x14ac:dyDescent="0.25">
      <c r="A55" s="4"/>
    </row>
    <row r="56" spans="1:6" x14ac:dyDescent="0.25">
      <c r="A56" s="6" t="s">
        <v>39</v>
      </c>
      <c r="B56" s="1"/>
      <c r="C56" s="1"/>
      <c r="D56" s="34" t="s">
        <v>142</v>
      </c>
    </row>
  </sheetData>
  <mergeCells count="8">
    <mergeCell ref="A10:F10"/>
    <mergeCell ref="A11:F11"/>
    <mergeCell ref="A16:A17"/>
    <mergeCell ref="B16:B17"/>
    <mergeCell ref="C16:C17"/>
    <mergeCell ref="D16:F16"/>
    <mergeCell ref="A12:F12"/>
    <mergeCell ref="A13:F13"/>
  </mergeCells>
  <printOptions horizontalCentered="1"/>
  <pageMargins left="0.9055118110236221" right="0.31496062992125984" top="0.74803149606299213" bottom="0.74803149606299213" header="0.31496062992125984" footer="0.31496062992125984"/>
  <pageSetup paperSize="9"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54"/>
  <sheetViews>
    <sheetView topLeftCell="A40" zoomScale="90" zoomScaleNormal="90" workbookViewId="0">
      <selection activeCell="A27" sqref="A27"/>
    </sheetView>
  </sheetViews>
  <sheetFormatPr defaultRowHeight="15" x14ac:dyDescent="0.25"/>
  <cols>
    <col min="1" max="1" width="35.5703125" customWidth="1"/>
    <col min="2" max="2" width="9.7109375" customWidth="1"/>
    <col min="3" max="3" width="16.5703125" customWidth="1"/>
    <col min="5" max="5" width="14.7109375" customWidth="1"/>
    <col min="6" max="6" width="13" customWidth="1"/>
    <col min="7" max="7" width="15.140625" customWidth="1"/>
  </cols>
  <sheetData>
    <row r="1" spans="1:7" x14ac:dyDescent="0.25">
      <c r="D1" s="53"/>
      <c r="E1" s="53"/>
      <c r="G1" s="44" t="s">
        <v>158</v>
      </c>
    </row>
    <row r="2" spans="1:7" x14ac:dyDescent="0.25">
      <c r="D2" s="53"/>
      <c r="E2" s="53"/>
      <c r="G2" s="44" t="s">
        <v>89</v>
      </c>
    </row>
    <row r="3" spans="1:7" x14ac:dyDescent="0.25">
      <c r="D3" s="53"/>
      <c r="E3" s="53"/>
      <c r="G3" s="44" t="s">
        <v>37</v>
      </c>
    </row>
    <row r="4" spans="1:7" x14ac:dyDescent="0.25">
      <c r="D4" s="55"/>
      <c r="E4" s="55"/>
      <c r="G4" s="72" t="s">
        <v>163</v>
      </c>
    </row>
    <row r="5" spans="1:7" x14ac:dyDescent="0.25">
      <c r="D5" s="53"/>
      <c r="E5" s="53"/>
      <c r="G5" s="44" t="s">
        <v>90</v>
      </c>
    </row>
    <row r="6" spans="1:7" x14ac:dyDescent="0.25">
      <c r="D6" s="53"/>
      <c r="E6" s="53"/>
      <c r="G6" s="44" t="s">
        <v>37</v>
      </c>
    </row>
    <row r="7" spans="1:7" x14ac:dyDescent="0.25">
      <c r="D7" s="53"/>
      <c r="E7" s="53"/>
      <c r="G7" s="44" t="s">
        <v>146</v>
      </c>
    </row>
    <row r="8" spans="1:7" x14ac:dyDescent="0.25">
      <c r="D8" s="53"/>
      <c r="E8" s="53"/>
      <c r="G8" s="44" t="s">
        <v>147</v>
      </c>
    </row>
    <row r="10" spans="1:7" ht="15.75" x14ac:dyDescent="0.25">
      <c r="A10" s="77" t="s">
        <v>94</v>
      </c>
      <c r="B10" s="77"/>
      <c r="C10" s="77"/>
      <c r="D10" s="77"/>
      <c r="E10" s="77"/>
      <c r="F10" s="77"/>
      <c r="G10" s="77"/>
    </row>
    <row r="11" spans="1:7" ht="15.75" x14ac:dyDescent="0.25">
      <c r="A11" s="77" t="s">
        <v>159</v>
      </c>
      <c r="B11" s="77"/>
      <c r="C11" s="77"/>
      <c r="D11" s="77"/>
      <c r="E11" s="77"/>
      <c r="F11" s="77"/>
      <c r="G11" s="77"/>
    </row>
    <row r="12" spans="1:7" ht="15.75" x14ac:dyDescent="0.25">
      <c r="A12" s="77" t="s">
        <v>160</v>
      </c>
      <c r="B12" s="77"/>
      <c r="C12" s="77"/>
      <c r="D12" s="77"/>
      <c r="E12" s="77"/>
      <c r="F12" s="77"/>
      <c r="G12" s="77"/>
    </row>
    <row r="13" spans="1:7" x14ac:dyDescent="0.25">
      <c r="G13" s="21" t="s">
        <v>153</v>
      </c>
    </row>
    <row r="14" spans="1:7" x14ac:dyDescent="0.25">
      <c r="A14" s="78" t="s">
        <v>1</v>
      </c>
      <c r="B14" s="79" t="s">
        <v>76</v>
      </c>
      <c r="C14" s="79" t="s">
        <v>42</v>
      </c>
      <c r="D14" s="79" t="s">
        <v>43</v>
      </c>
      <c r="E14" s="78" t="s">
        <v>2</v>
      </c>
      <c r="F14" s="78"/>
      <c r="G14" s="78"/>
    </row>
    <row r="15" spans="1:7" x14ac:dyDescent="0.25">
      <c r="A15" s="78"/>
      <c r="B15" s="79"/>
      <c r="C15" s="79"/>
      <c r="D15" s="79"/>
      <c r="E15" s="20" t="s">
        <v>120</v>
      </c>
      <c r="F15" s="20" t="s">
        <v>127</v>
      </c>
      <c r="G15" s="20" t="s">
        <v>148</v>
      </c>
    </row>
    <row r="16" spans="1:7" x14ac:dyDescent="0.25">
      <c r="A16" s="11" t="s">
        <v>3</v>
      </c>
      <c r="B16" s="11"/>
      <c r="C16" s="12"/>
      <c r="D16" s="12"/>
      <c r="E16" s="29">
        <f>E17</f>
        <v>4655400</v>
      </c>
      <c r="F16" s="29">
        <f>F17</f>
        <v>4461100</v>
      </c>
      <c r="G16" s="29">
        <f>G17</f>
        <v>4490750</v>
      </c>
    </row>
    <row r="17" spans="1:7" ht="66.75" customHeight="1" x14ac:dyDescent="0.25">
      <c r="A17" s="61" t="s">
        <v>92</v>
      </c>
      <c r="B17" s="13">
        <v>791</v>
      </c>
      <c r="C17" s="14"/>
      <c r="D17" s="14"/>
      <c r="E17" s="29">
        <f>E18+E36</f>
        <v>4655400</v>
      </c>
      <c r="F17" s="29">
        <f>F18+F36</f>
        <v>4461100</v>
      </c>
      <c r="G17" s="29">
        <f>G18+G36</f>
        <v>4490750</v>
      </c>
    </row>
    <row r="18" spans="1:7" ht="101.25" customHeight="1" x14ac:dyDescent="0.25">
      <c r="A18" s="61" t="s">
        <v>149</v>
      </c>
      <c r="B18" s="13">
        <v>791</v>
      </c>
      <c r="C18" s="13" t="s">
        <v>77</v>
      </c>
      <c r="D18" s="13"/>
      <c r="E18" s="29">
        <f>E23+E19+E34+E30</f>
        <v>1997000</v>
      </c>
      <c r="F18" s="29">
        <f>F23+F30</f>
        <v>1600100</v>
      </c>
      <c r="G18" s="29">
        <f>G23+G30</f>
        <v>1512500</v>
      </c>
    </row>
    <row r="19" spans="1:7" ht="30.75" hidden="1" customHeight="1" x14ac:dyDescent="0.25">
      <c r="A19" s="62" t="s">
        <v>104</v>
      </c>
      <c r="B19" s="23">
        <v>791</v>
      </c>
      <c r="C19" s="23" t="s">
        <v>100</v>
      </c>
      <c r="D19" s="13"/>
      <c r="E19" s="30">
        <f>E20</f>
        <v>0</v>
      </c>
    </row>
    <row r="20" spans="1:7" ht="42.75" hidden="1" customHeight="1" x14ac:dyDescent="0.25">
      <c r="A20" s="62" t="s">
        <v>101</v>
      </c>
      <c r="B20" s="23">
        <v>791</v>
      </c>
      <c r="C20" s="23" t="s">
        <v>102</v>
      </c>
      <c r="D20" s="13"/>
      <c r="E20" s="30">
        <f>E21</f>
        <v>0</v>
      </c>
    </row>
    <row r="21" spans="1:7" ht="120.75" hidden="1" customHeight="1" x14ac:dyDescent="0.25">
      <c r="A21" s="63" t="s">
        <v>115</v>
      </c>
      <c r="B21" s="23">
        <v>791</v>
      </c>
      <c r="C21" s="15" t="s">
        <v>103</v>
      </c>
      <c r="D21" s="15"/>
      <c r="E21" s="30">
        <f>E22</f>
        <v>0</v>
      </c>
    </row>
    <row r="22" spans="1:7" ht="30.75" hidden="1" customHeight="1" x14ac:dyDescent="0.25">
      <c r="A22" s="62" t="s">
        <v>66</v>
      </c>
      <c r="B22" s="23">
        <v>791</v>
      </c>
      <c r="C22" s="15" t="s">
        <v>103</v>
      </c>
      <c r="D22" s="15">
        <v>200</v>
      </c>
      <c r="E22" s="30">
        <f>'прил 3'!D23</f>
        <v>0</v>
      </c>
    </row>
    <row r="23" spans="1:7" ht="33" customHeight="1" x14ac:dyDescent="0.25">
      <c r="A23" s="62" t="s">
        <v>60</v>
      </c>
      <c r="B23" s="14">
        <v>791</v>
      </c>
      <c r="C23" s="15" t="s">
        <v>61</v>
      </c>
      <c r="D23" s="15"/>
      <c r="E23" s="30">
        <f>E24</f>
        <v>1597000</v>
      </c>
      <c r="F23" s="30">
        <f>F24+F28</f>
        <v>1600100</v>
      </c>
      <c r="G23" s="30">
        <f>G24+G28</f>
        <v>1512500</v>
      </c>
    </row>
    <row r="24" spans="1:7" ht="32.25" customHeight="1" x14ac:dyDescent="0.25">
      <c r="A24" s="62" t="s">
        <v>73</v>
      </c>
      <c r="B24" s="14">
        <v>791</v>
      </c>
      <c r="C24" s="15" t="s">
        <v>63</v>
      </c>
      <c r="D24" s="15"/>
      <c r="E24" s="30">
        <f>E25+E28</f>
        <v>1597000</v>
      </c>
      <c r="F24" s="30">
        <f>F25</f>
        <v>1600100</v>
      </c>
      <c r="G24" s="30">
        <f>G25</f>
        <v>1512500</v>
      </c>
    </row>
    <row r="25" spans="1:7" ht="33" customHeight="1" x14ac:dyDescent="0.25">
      <c r="A25" s="62" t="s">
        <v>74</v>
      </c>
      <c r="B25" s="14">
        <v>791</v>
      </c>
      <c r="C25" s="15" t="s">
        <v>65</v>
      </c>
      <c r="D25" s="15"/>
      <c r="E25" s="30">
        <f>E27+E26</f>
        <v>1497000</v>
      </c>
      <c r="F25" s="30">
        <f>F27+F26</f>
        <v>1600100</v>
      </c>
      <c r="G25" s="30">
        <f>G27+G26</f>
        <v>1512500</v>
      </c>
    </row>
    <row r="26" spans="1:7" ht="106.5" customHeight="1" x14ac:dyDescent="0.25">
      <c r="A26" s="62" t="s">
        <v>48</v>
      </c>
      <c r="B26" s="39">
        <v>791</v>
      </c>
      <c r="C26" s="15" t="s">
        <v>65</v>
      </c>
      <c r="D26" s="15">
        <v>100</v>
      </c>
      <c r="E26" s="30">
        <f>'прил 3'!D27</f>
        <v>823588</v>
      </c>
      <c r="F26" s="49">
        <v>823588</v>
      </c>
      <c r="G26" s="49">
        <v>823588</v>
      </c>
    </row>
    <row r="27" spans="1:7" ht="44.25" customHeight="1" x14ac:dyDescent="0.25">
      <c r="A27" s="62" t="s">
        <v>66</v>
      </c>
      <c r="B27" s="14">
        <v>791</v>
      </c>
      <c r="C27" s="15" t="s">
        <v>65</v>
      </c>
      <c r="D27" s="15">
        <v>200</v>
      </c>
      <c r="E27" s="30">
        <f>'прил 3'!D28</f>
        <v>673412</v>
      </c>
      <c r="F27" s="49">
        <v>776512</v>
      </c>
      <c r="G27" s="49">
        <v>688912</v>
      </c>
    </row>
    <row r="28" spans="1:7" ht="118.5" customHeight="1" x14ac:dyDescent="0.25">
      <c r="A28" s="63" t="s">
        <v>162</v>
      </c>
      <c r="B28" s="14">
        <v>791</v>
      </c>
      <c r="C28" s="15" t="s">
        <v>67</v>
      </c>
      <c r="D28" s="15"/>
      <c r="E28" s="30">
        <f>E29</f>
        <v>100000</v>
      </c>
      <c r="F28" s="49">
        <f>F29</f>
        <v>0</v>
      </c>
      <c r="G28" s="49">
        <f>G29</f>
        <v>0</v>
      </c>
    </row>
    <row r="29" spans="1:7" ht="45" x14ac:dyDescent="0.25">
      <c r="A29" s="62" t="s">
        <v>66</v>
      </c>
      <c r="B29" s="14">
        <v>791</v>
      </c>
      <c r="C29" s="15" t="s">
        <v>67</v>
      </c>
      <c r="D29" s="15">
        <v>200</v>
      </c>
      <c r="E29" s="30">
        <f>'прил 3'!D30</f>
        <v>100000</v>
      </c>
      <c r="F29" s="49">
        <v>0</v>
      </c>
      <c r="G29" s="49">
        <v>0</v>
      </c>
    </row>
    <row r="30" spans="1:7" ht="30.75" hidden="1" customHeight="1" x14ac:dyDescent="0.25">
      <c r="A30" s="64" t="s">
        <v>133</v>
      </c>
      <c r="B30" s="33">
        <v>791</v>
      </c>
      <c r="C30" s="15" t="s">
        <v>139</v>
      </c>
      <c r="D30" s="13"/>
      <c r="E30" s="30">
        <f t="shared" ref="E30:E32" si="0">E31</f>
        <v>0</v>
      </c>
      <c r="F30" s="49">
        <f t="shared" ref="F30:G32" si="1">F31</f>
        <v>0</v>
      </c>
      <c r="G30" s="49">
        <f t="shared" si="1"/>
        <v>0</v>
      </c>
    </row>
    <row r="31" spans="1:7" ht="33.75" hidden="1" customHeight="1" x14ac:dyDescent="0.25">
      <c r="A31" s="64" t="s">
        <v>135</v>
      </c>
      <c r="B31" s="33">
        <v>791</v>
      </c>
      <c r="C31" s="15" t="s">
        <v>140</v>
      </c>
      <c r="D31" s="13"/>
      <c r="E31" s="30">
        <f t="shared" si="0"/>
        <v>0</v>
      </c>
      <c r="F31" s="49">
        <f t="shared" si="1"/>
        <v>0</v>
      </c>
      <c r="G31" s="49">
        <f t="shared" si="1"/>
        <v>0</v>
      </c>
    </row>
    <row r="32" spans="1:7" ht="108.75" hidden="1" customHeight="1" x14ac:dyDescent="0.25">
      <c r="A32" s="63" t="s">
        <v>162</v>
      </c>
      <c r="B32" s="33">
        <v>791</v>
      </c>
      <c r="C32" s="15" t="s">
        <v>138</v>
      </c>
      <c r="D32" s="13"/>
      <c r="E32" s="30">
        <f t="shared" si="0"/>
        <v>0</v>
      </c>
      <c r="F32" s="49">
        <f t="shared" si="1"/>
        <v>0</v>
      </c>
      <c r="G32" s="49">
        <f t="shared" si="1"/>
        <v>0</v>
      </c>
    </row>
    <row r="33" spans="1:7" ht="27.75" hidden="1" customHeight="1" x14ac:dyDescent="0.25">
      <c r="A33" s="64" t="s">
        <v>50</v>
      </c>
      <c r="B33" s="33">
        <v>791</v>
      </c>
      <c r="C33" s="15" t="s">
        <v>138</v>
      </c>
      <c r="D33" s="31">
        <v>200</v>
      </c>
      <c r="E33" s="30">
        <f>'прил 3'!D34</f>
        <v>0</v>
      </c>
      <c r="F33" s="49">
        <v>0</v>
      </c>
      <c r="G33" s="49">
        <v>0</v>
      </c>
    </row>
    <row r="34" spans="1:7" ht="138.75" customHeight="1" x14ac:dyDescent="0.25">
      <c r="A34" s="63" t="s">
        <v>115</v>
      </c>
      <c r="B34" s="24">
        <v>791</v>
      </c>
      <c r="C34" s="15" t="s">
        <v>116</v>
      </c>
      <c r="D34" s="17"/>
      <c r="E34" s="30">
        <f>E35</f>
        <v>400000</v>
      </c>
      <c r="F34" s="59">
        <v>0</v>
      </c>
      <c r="G34" s="59">
        <v>0</v>
      </c>
    </row>
    <row r="35" spans="1:7" ht="43.5" customHeight="1" x14ac:dyDescent="0.25">
      <c r="A35" s="65" t="s">
        <v>50</v>
      </c>
      <c r="B35" s="24">
        <v>791</v>
      </c>
      <c r="C35" s="15" t="s">
        <v>116</v>
      </c>
      <c r="D35" s="15">
        <v>200</v>
      </c>
      <c r="E35" s="30">
        <f>'прил 3'!D36</f>
        <v>400000</v>
      </c>
      <c r="F35" s="59">
        <v>0</v>
      </c>
      <c r="G35" s="59">
        <v>0</v>
      </c>
    </row>
    <row r="36" spans="1:7" ht="105.75" customHeight="1" x14ac:dyDescent="0.25">
      <c r="A36" s="61" t="s">
        <v>150</v>
      </c>
      <c r="B36" s="13">
        <v>791</v>
      </c>
      <c r="C36" s="16" t="s">
        <v>121</v>
      </c>
      <c r="D36" s="16"/>
      <c r="E36" s="29">
        <f>E39+E41+E45+E47</f>
        <v>2658400</v>
      </c>
      <c r="F36" s="29">
        <f>F39+F41+F45+F47+F50</f>
        <v>2861000</v>
      </c>
      <c r="G36" s="29">
        <f>G39+G41+G45+G47+G50</f>
        <v>2978250</v>
      </c>
    </row>
    <row r="37" spans="1:7" ht="123.75" customHeight="1" x14ac:dyDescent="0.25">
      <c r="A37" s="62" t="str">
        <f>'прил 2'!A22</f>
        <v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Сандугачевский сельсовет  муниципального района Янаульский район Республики Башкортостан"  </v>
      </c>
      <c r="B37" s="32">
        <v>791</v>
      </c>
      <c r="C37" s="15" t="str">
        <f>C36</f>
        <v>49 0 00 00000</v>
      </c>
      <c r="D37" s="15"/>
      <c r="E37" s="30">
        <f>E36</f>
        <v>2658400</v>
      </c>
      <c r="F37" s="30">
        <f>F36</f>
        <v>2861000</v>
      </c>
      <c r="G37" s="30">
        <f>G36</f>
        <v>2978250</v>
      </c>
    </row>
    <row r="38" spans="1:7" ht="91.5" customHeight="1" x14ac:dyDescent="0.25">
      <c r="A38" s="62" t="str">
        <f>'прил 2'!A23</f>
        <v>Основное мероприятие «Обеспечение деятельности органов местного самоуправления сельского поселения  Сандугачевский сельсовет муниципального района Янаульский район Республики Башкортостан»</v>
      </c>
      <c r="B38" s="32">
        <v>791</v>
      </c>
      <c r="C38" s="15" t="s">
        <v>143</v>
      </c>
      <c r="D38" s="15"/>
      <c r="E38" s="30">
        <f>E36</f>
        <v>2658400</v>
      </c>
      <c r="F38" s="30">
        <f>F36</f>
        <v>2861000</v>
      </c>
      <c r="G38" s="30">
        <f>G36</f>
        <v>2978250</v>
      </c>
    </row>
    <row r="39" spans="1:7" ht="20.25" customHeight="1" x14ac:dyDescent="0.25">
      <c r="A39" s="62" t="str">
        <f>'прил 3'!A40</f>
        <v>Глава муниципального образования</v>
      </c>
      <c r="B39" s="14">
        <v>791</v>
      </c>
      <c r="C39" s="15" t="s">
        <v>122</v>
      </c>
      <c r="D39" s="15"/>
      <c r="E39" s="30">
        <f>E40</f>
        <v>892966</v>
      </c>
      <c r="F39" s="30">
        <f>F40</f>
        <v>892966</v>
      </c>
      <c r="G39" s="30">
        <f>G40</f>
        <v>892966</v>
      </c>
    </row>
    <row r="40" spans="1:7" ht="106.5" customHeight="1" x14ac:dyDescent="0.25">
      <c r="A40" s="62" t="s">
        <v>48</v>
      </c>
      <c r="B40" s="14">
        <v>791</v>
      </c>
      <c r="C40" s="15" t="s">
        <v>122</v>
      </c>
      <c r="D40" s="15">
        <v>100</v>
      </c>
      <c r="E40" s="30">
        <f>'прил 3'!D41</f>
        <v>892966</v>
      </c>
      <c r="F40" s="30">
        <v>892966</v>
      </c>
      <c r="G40" s="30">
        <v>892966</v>
      </c>
    </row>
    <row r="41" spans="1:7" ht="35.25" customHeight="1" x14ac:dyDescent="0.25">
      <c r="A41" s="62" t="str">
        <f>'прил 3'!A42</f>
        <v xml:space="preserve">Аппараты органов государственной власти Республики Башкортостан
</v>
      </c>
      <c r="B41" s="14">
        <v>791</v>
      </c>
      <c r="C41" s="15" t="s">
        <v>123</v>
      </c>
      <c r="D41" s="15"/>
      <c r="E41" s="30">
        <f>E42+E43+E44</f>
        <v>1624534</v>
      </c>
      <c r="F41" s="30">
        <f>F42+F43+F44</f>
        <v>1713434</v>
      </c>
      <c r="G41" s="30">
        <f>G42+G43+G44</f>
        <v>1714034</v>
      </c>
    </row>
    <row r="42" spans="1:7" ht="108.75" customHeight="1" x14ac:dyDescent="0.25">
      <c r="A42" s="62" t="s">
        <v>48</v>
      </c>
      <c r="B42" s="14">
        <v>791</v>
      </c>
      <c r="C42" s="15" t="s">
        <v>123</v>
      </c>
      <c r="D42" s="15">
        <v>100</v>
      </c>
      <c r="E42" s="30">
        <f>'прил 3'!D43</f>
        <v>1170014</v>
      </c>
      <c r="F42" s="30">
        <v>1170014</v>
      </c>
      <c r="G42" s="30">
        <v>1170014</v>
      </c>
    </row>
    <row r="43" spans="1:7" ht="45" customHeight="1" x14ac:dyDescent="0.25">
      <c r="A43" s="62" t="s">
        <v>66</v>
      </c>
      <c r="B43" s="14">
        <v>791</v>
      </c>
      <c r="C43" s="15" t="s">
        <v>123</v>
      </c>
      <c r="D43" s="15">
        <v>200</v>
      </c>
      <c r="E43" s="30">
        <f>'прил 3'!D44</f>
        <v>395420</v>
      </c>
      <c r="F43" s="30">
        <v>484320</v>
      </c>
      <c r="G43" s="30">
        <v>484920</v>
      </c>
    </row>
    <row r="44" spans="1:7" ht="19.5" customHeight="1" x14ac:dyDescent="0.25">
      <c r="A44" s="62" t="s">
        <v>51</v>
      </c>
      <c r="B44" s="14">
        <v>791</v>
      </c>
      <c r="C44" s="15" t="s">
        <v>123</v>
      </c>
      <c r="D44" s="15">
        <v>800</v>
      </c>
      <c r="E44" s="30">
        <f>'прил 3'!D45</f>
        <v>59100</v>
      </c>
      <c r="F44" s="30">
        <v>59100</v>
      </c>
      <c r="G44" s="30">
        <v>59100</v>
      </c>
    </row>
    <row r="45" spans="1:7" ht="32.25" customHeight="1" x14ac:dyDescent="0.25">
      <c r="A45" s="62" t="s">
        <v>53</v>
      </c>
      <c r="B45" s="14">
        <v>791</v>
      </c>
      <c r="C45" s="15" t="s">
        <v>54</v>
      </c>
      <c r="D45" s="15"/>
      <c r="E45" s="30">
        <f>E46</f>
        <v>10000</v>
      </c>
      <c r="F45" s="30">
        <f>F46</f>
        <v>10000</v>
      </c>
      <c r="G45" s="30">
        <f>G46</f>
        <v>10000</v>
      </c>
    </row>
    <row r="46" spans="1:7" x14ac:dyDescent="0.25">
      <c r="A46" s="62" t="s">
        <v>51</v>
      </c>
      <c r="B46" s="14">
        <v>791</v>
      </c>
      <c r="C46" s="15" t="s">
        <v>54</v>
      </c>
      <c r="D46" s="15">
        <v>800</v>
      </c>
      <c r="E46" s="30">
        <f>'прил 3'!D47</f>
        <v>10000</v>
      </c>
      <c r="F46" s="30">
        <v>10000</v>
      </c>
      <c r="G46" s="30">
        <v>10000</v>
      </c>
    </row>
    <row r="47" spans="1:7" ht="60" x14ac:dyDescent="0.25">
      <c r="A47" s="62" t="s">
        <v>117</v>
      </c>
      <c r="B47" s="14">
        <v>791</v>
      </c>
      <c r="C47" s="15" t="s">
        <v>124</v>
      </c>
      <c r="D47" s="15"/>
      <c r="E47" s="30">
        <f>E48+E49</f>
        <v>130900</v>
      </c>
      <c r="F47" s="30">
        <f>F48+F49</f>
        <v>136400</v>
      </c>
      <c r="G47" s="30">
        <f>G48+G49</f>
        <v>143900</v>
      </c>
    </row>
    <row r="48" spans="1:7" ht="105" x14ac:dyDescent="0.25">
      <c r="A48" s="62" t="s">
        <v>48</v>
      </c>
      <c r="B48" s="14">
        <v>791</v>
      </c>
      <c r="C48" s="15" t="s">
        <v>124</v>
      </c>
      <c r="D48" s="15">
        <v>100</v>
      </c>
      <c r="E48" s="30">
        <f>'прил 3'!D49</f>
        <v>116400</v>
      </c>
      <c r="F48" s="30">
        <v>116400</v>
      </c>
      <c r="G48" s="30">
        <v>116400</v>
      </c>
    </row>
    <row r="49" spans="1:7" ht="45" x14ac:dyDescent="0.25">
      <c r="A49" s="62" t="s">
        <v>66</v>
      </c>
      <c r="B49" s="14">
        <v>791</v>
      </c>
      <c r="C49" s="15" t="s">
        <v>124</v>
      </c>
      <c r="D49" s="15">
        <v>200</v>
      </c>
      <c r="E49" s="30">
        <f>'прил 3'!D50</f>
        <v>14500</v>
      </c>
      <c r="F49" s="30">
        <v>20000</v>
      </c>
      <c r="G49" s="30">
        <v>27500</v>
      </c>
    </row>
    <row r="50" spans="1:7" x14ac:dyDescent="0.25">
      <c r="A50" s="62" t="s">
        <v>69</v>
      </c>
      <c r="B50" s="41">
        <v>791</v>
      </c>
      <c r="C50" s="15" t="s">
        <v>70</v>
      </c>
      <c r="D50" s="15"/>
      <c r="E50" s="30">
        <f>E51</f>
        <v>0</v>
      </c>
      <c r="F50" s="30">
        <f>F51</f>
        <v>108200</v>
      </c>
      <c r="G50" s="30">
        <f>G51</f>
        <v>217350</v>
      </c>
    </row>
    <row r="51" spans="1:7" x14ac:dyDescent="0.25">
      <c r="A51" s="62" t="s">
        <v>71</v>
      </c>
      <c r="B51" s="41">
        <v>791</v>
      </c>
      <c r="C51" s="15" t="s">
        <v>70</v>
      </c>
      <c r="D51" s="15">
        <v>900</v>
      </c>
      <c r="E51" s="30">
        <v>0</v>
      </c>
      <c r="F51" s="30">
        <v>108200</v>
      </c>
      <c r="G51" s="30">
        <v>217350</v>
      </c>
    </row>
    <row r="52" spans="1:7" ht="15.75" x14ac:dyDescent="0.25">
      <c r="A52" s="4"/>
    </row>
    <row r="53" spans="1:7" ht="15.75" x14ac:dyDescent="0.25">
      <c r="A53" s="4"/>
    </row>
    <row r="54" spans="1:7" x14ac:dyDescent="0.25">
      <c r="A54" s="6" t="s">
        <v>39</v>
      </c>
      <c r="B54" s="1"/>
      <c r="C54" s="1"/>
      <c r="D54" s="1"/>
      <c r="E54" s="34" t="s">
        <v>142</v>
      </c>
    </row>
  </sheetData>
  <mergeCells count="8">
    <mergeCell ref="A10:G10"/>
    <mergeCell ref="A14:A15"/>
    <mergeCell ref="B14:B15"/>
    <mergeCell ref="C14:C15"/>
    <mergeCell ref="D14:D15"/>
    <mergeCell ref="E14:G14"/>
    <mergeCell ref="A11:G11"/>
    <mergeCell ref="A12:G12"/>
  </mergeCells>
  <pageMargins left="0.9055118110236221" right="0.70866141732283472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 1</vt:lpstr>
      <vt:lpstr>прил 2</vt:lpstr>
      <vt:lpstr>прил 3</vt:lpstr>
      <vt:lpstr>прил 4</vt:lpstr>
      <vt:lpstr>'прил 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2022-12-22T07:26:28Z</dcterms:modified>
</cp:coreProperties>
</file>